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解答(ダウンロード用)\"/>
    </mc:Choice>
  </mc:AlternateContent>
  <xr:revisionPtr revIDLastSave="0" documentId="13_ncr:1_{F22141E9-6E82-4C9A-9701-250DE8789F69}" xr6:coauthVersionLast="47" xr6:coauthVersionMax="47" xr10:uidLastSave="{00000000-0000-0000-0000-000000000000}"/>
  <bookViews>
    <workbookView xWindow="-108" yWindow="-108" windowWidth="19416" windowHeight="10560" activeTab="4" xr2:uid="{00000000-000D-0000-FFFF-FFFF00000000}"/>
  </bookViews>
  <sheets>
    <sheet name="データ" sheetId="1" r:id="rId1"/>
    <sheet name="相関係数" sheetId="15" r:id="rId2"/>
    <sheet name="結果" sheetId="16" r:id="rId3"/>
    <sheet name="x1,x3でのデータ" sheetId="9" r:id="rId4"/>
    <sheet name="x1x3での解析結果とシミュレーション" sheetId="17" r:id="rId5"/>
  </sheets>
  <calcPr calcId="181029"/>
</workbook>
</file>

<file path=xl/calcChain.xml><?xml version="1.0" encoding="utf-8"?>
<calcChain xmlns="http://schemas.openxmlformats.org/spreadsheetml/2006/main">
  <c r="J19" i="17" l="1"/>
  <c r="J18" i="17"/>
  <c r="J17" i="17"/>
  <c r="J20" i="17"/>
  <c r="F9" i="16"/>
  <c r="G9" i="17"/>
  <c r="G8" i="17"/>
  <c r="F8" i="16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</calcChain>
</file>

<file path=xl/sharedStrings.xml><?xml version="1.0" encoding="utf-8"?>
<sst xmlns="http://schemas.openxmlformats.org/spreadsheetml/2006/main" count="84" uniqueCount="54">
  <si>
    <t>概要</t>
  </si>
  <si>
    <t xml:space="preserve">t </t>
  </si>
  <si>
    <t>№</t>
    <phoneticPr fontId="1"/>
  </si>
  <si>
    <r>
      <t>　　</t>
    </r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>3</t>
    </r>
    <r>
      <rPr>
        <vertAlign val="subscript"/>
        <sz val="11"/>
        <rFont val="ＭＳ 明朝"/>
        <family val="1"/>
        <charset val="128"/>
      </rPr>
      <t>　　　　</t>
    </r>
    <r>
      <rPr>
        <sz val="11"/>
        <rFont val="ＭＳ 明朝"/>
        <family val="1"/>
        <charset val="128"/>
      </rPr>
      <t xml:space="preserve"> 金型温度(℃)</t>
    </r>
    <phoneticPr fontId="1"/>
  </si>
  <si>
    <r>
      <rPr>
        <sz val="11"/>
        <rFont val="ＭＳ 明朝"/>
        <family val="1"/>
        <charset val="128"/>
      </rPr>
      <t>　　</t>
    </r>
    <r>
      <rPr>
        <i/>
        <sz val="11"/>
        <rFont val="Times New Roman"/>
        <family val="1"/>
      </rPr>
      <t>y</t>
    </r>
    <r>
      <rPr>
        <sz val="11"/>
        <rFont val="ＭＳ 明朝"/>
        <family val="1"/>
        <charset val="128"/>
      </rPr>
      <t>　　　　　　　　　　　　　　　反り</t>
    </r>
    <r>
      <rPr>
        <sz val="11"/>
        <rFont val="Times New Roman"/>
        <family val="1"/>
      </rPr>
      <t>(</t>
    </r>
    <r>
      <rPr>
        <i/>
        <sz val="11"/>
        <rFont val="Times New Roman"/>
        <family val="1"/>
      </rPr>
      <t>mm</t>
    </r>
    <r>
      <rPr>
        <sz val="11"/>
        <rFont val="Times New Roman"/>
        <family val="1"/>
      </rPr>
      <t>)</t>
    </r>
    <phoneticPr fontId="1"/>
  </si>
  <si>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</t>
    </r>
    <r>
      <rPr>
        <sz val="11"/>
        <rFont val="ＭＳ 明朝"/>
        <family val="1"/>
        <charset val="128"/>
      </rPr>
      <t>　　</t>
    </r>
    <phoneticPr fontId="1"/>
  </si>
  <si>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</t>
    </r>
    <phoneticPr fontId="1"/>
  </si>
  <si>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>3</t>
    </r>
    <r>
      <rPr>
        <sz val="11"/>
        <rFont val="ＭＳ 明朝"/>
        <family val="1"/>
        <charset val="128"/>
      </rPr>
      <t/>
    </r>
    <phoneticPr fontId="1"/>
  </si>
  <si>
    <r>
      <rPr>
        <i/>
        <sz val="11"/>
        <rFont val="Times New Roman"/>
        <family val="1"/>
      </rPr>
      <t>y</t>
    </r>
    <r>
      <rPr>
        <sz val="11"/>
        <rFont val="ＭＳ 明朝"/>
        <family val="1"/>
        <charset val="128"/>
      </rPr>
      <t/>
    </r>
    <phoneticPr fontId="1"/>
  </si>
  <si>
    <r>
      <rPr>
        <sz val="11"/>
        <rFont val="ＭＳ 明朝"/>
        <family val="1"/>
        <charset val="128"/>
      </rPr>
      <t>概要</t>
    </r>
  </si>
  <si>
    <r>
      <rPr>
        <sz val="11"/>
        <rFont val="ＭＳ 明朝"/>
        <family val="1"/>
        <charset val="128"/>
      </rPr>
      <t>回帰統計</t>
    </r>
  </si>
  <si>
    <r>
      <rPr>
        <sz val="11"/>
        <rFont val="ＭＳ 明朝"/>
        <family val="1"/>
        <charset val="128"/>
      </rPr>
      <t>標準誤差</t>
    </r>
  </si>
  <si>
    <r>
      <rPr>
        <sz val="11"/>
        <rFont val="ＭＳ 明朝"/>
        <family val="1"/>
        <charset val="128"/>
      </rPr>
      <t>観測数</t>
    </r>
  </si>
  <si>
    <r>
      <rPr>
        <sz val="11"/>
        <rFont val="ＭＳ 明朝"/>
        <family val="1"/>
        <charset val="128"/>
      </rPr>
      <t>分散分析表</t>
    </r>
  </si>
  <si>
    <r>
      <rPr>
        <sz val="11"/>
        <rFont val="ＭＳ 明朝"/>
        <family val="1"/>
        <charset val="128"/>
      </rPr>
      <t>自由度</t>
    </r>
  </si>
  <si>
    <r>
      <rPr>
        <sz val="11"/>
        <rFont val="ＭＳ 明朝"/>
        <family val="1"/>
        <charset val="128"/>
      </rPr>
      <t>変動</t>
    </r>
  </si>
  <si>
    <r>
      <rPr>
        <sz val="11"/>
        <rFont val="ＭＳ 明朝"/>
        <family val="1"/>
        <charset val="128"/>
      </rPr>
      <t>分散</t>
    </r>
  </si>
  <si>
    <r>
      <rPr>
        <sz val="11"/>
        <rFont val="ＭＳ 明朝"/>
        <family val="1"/>
        <charset val="128"/>
      </rPr>
      <t>回帰</t>
    </r>
  </si>
  <si>
    <r>
      <rPr>
        <sz val="11"/>
        <rFont val="ＭＳ 明朝"/>
        <family val="1"/>
        <charset val="128"/>
      </rPr>
      <t>残差</t>
    </r>
  </si>
  <si>
    <r>
      <rPr>
        <sz val="11"/>
        <rFont val="ＭＳ 明朝"/>
        <family val="1"/>
        <charset val="128"/>
      </rPr>
      <t>合計</t>
    </r>
  </si>
  <si>
    <r>
      <rPr>
        <sz val="11"/>
        <rFont val="ＭＳ 明朝"/>
        <family val="1"/>
        <charset val="128"/>
      </rPr>
      <t>係数</t>
    </r>
  </si>
  <si>
    <r>
      <t>P-</t>
    </r>
    <r>
      <rPr>
        <sz val="11"/>
        <rFont val="ＭＳ 明朝"/>
        <family val="1"/>
        <charset val="128"/>
      </rPr>
      <t>値</t>
    </r>
  </si>
  <si>
    <r>
      <rPr>
        <sz val="11"/>
        <rFont val="ＭＳ 明朝"/>
        <family val="1"/>
        <charset val="128"/>
      </rPr>
      <t>切片</t>
    </r>
  </si>
  <si>
    <r>
      <rPr>
        <sz val="11"/>
        <rFont val="ＭＳ 明朝"/>
        <family val="1"/>
        <charset val="128"/>
      </rPr>
      <t>残差出力</t>
    </r>
  </si>
  <si>
    <r>
      <rPr>
        <sz val="11"/>
        <rFont val="ＭＳ 明朝"/>
        <family val="1"/>
        <charset val="128"/>
      </rPr>
      <t>観測値</t>
    </r>
  </si>
  <si>
    <r>
      <rPr>
        <sz val="11"/>
        <rFont val="ＭＳ 明朝"/>
        <family val="1"/>
        <charset val="128"/>
      </rPr>
      <t>重相関</t>
    </r>
    <r>
      <rPr>
        <sz val="11"/>
        <rFont val="Times New Roman"/>
        <family val="1"/>
      </rPr>
      <t xml:space="preserve"> R</t>
    </r>
  </si>
  <si>
    <r>
      <rPr>
        <sz val="11"/>
        <rFont val="ＭＳ 明朝"/>
        <family val="1"/>
        <charset val="128"/>
      </rPr>
      <t>重決定</t>
    </r>
    <r>
      <rPr>
        <sz val="11"/>
        <rFont val="Times New Roman"/>
        <family val="1"/>
      </rPr>
      <t xml:space="preserve"> R2</t>
    </r>
  </si>
  <si>
    <r>
      <rPr>
        <sz val="11"/>
        <rFont val="ＭＳ 明朝"/>
        <family val="1"/>
        <charset val="128"/>
      </rPr>
      <t>補正</t>
    </r>
    <r>
      <rPr>
        <sz val="11"/>
        <rFont val="Times New Roman"/>
        <family val="1"/>
      </rPr>
      <t xml:space="preserve"> R2</t>
    </r>
  </si>
  <si>
    <r>
      <rPr>
        <sz val="11"/>
        <rFont val="ＭＳ 明朝"/>
        <family val="1"/>
        <charset val="128"/>
      </rPr>
      <t>有意</t>
    </r>
    <r>
      <rPr>
        <sz val="11"/>
        <rFont val="Times New Roman"/>
        <family val="1"/>
      </rPr>
      <t xml:space="preserve"> F</t>
    </r>
  </si>
  <si>
    <r>
      <rPr>
        <sz val="11"/>
        <rFont val="ＭＳ 明朝"/>
        <family val="1"/>
        <charset val="128"/>
      </rPr>
      <t>下限</t>
    </r>
    <r>
      <rPr>
        <sz val="11"/>
        <rFont val="Times New Roman"/>
        <family val="1"/>
      </rPr>
      <t xml:space="preserve"> 95%</t>
    </r>
  </si>
  <si>
    <r>
      <rPr>
        <sz val="11"/>
        <rFont val="ＭＳ 明朝"/>
        <family val="1"/>
        <charset val="128"/>
      </rPr>
      <t>上限</t>
    </r>
    <r>
      <rPr>
        <sz val="11"/>
        <rFont val="Times New Roman"/>
        <family val="1"/>
      </rPr>
      <t xml:space="preserve"> 95%</t>
    </r>
  </si>
  <si>
    <r>
      <rPr>
        <sz val="11"/>
        <rFont val="ＭＳ 明朝"/>
        <family val="1"/>
        <charset val="128"/>
      </rPr>
      <t>予測値</t>
    </r>
    <r>
      <rPr>
        <sz val="11"/>
        <rFont val="Times New Roman"/>
        <family val="1"/>
      </rPr>
      <t xml:space="preserve">: </t>
    </r>
    <r>
      <rPr>
        <sz val="11"/>
        <rFont val="ＭＳ 明朝"/>
        <family val="1"/>
        <charset val="128"/>
      </rPr>
      <t>　　</t>
    </r>
    <r>
      <rPr>
        <sz val="11"/>
        <rFont val="Times New Roman"/>
        <family val="1"/>
      </rPr>
      <t>y</t>
    </r>
    <r>
      <rPr>
        <sz val="11"/>
        <rFont val="ＭＳ 明朝"/>
        <family val="1"/>
        <charset val="128"/>
      </rPr>
      <t>　　　　　　　　　　　　　　　反り</t>
    </r>
    <r>
      <rPr>
        <sz val="11"/>
        <rFont val="Times New Roman"/>
        <family val="1"/>
      </rPr>
      <t>(mm)</t>
    </r>
  </si>
  <si>
    <r>
      <rPr>
        <sz val="8"/>
        <rFont val="ＭＳ 明朝"/>
        <family val="1"/>
        <charset val="128"/>
      </rPr>
      <t>観測された分散比</t>
    </r>
  </si>
  <si>
    <t>F(2,27;0.05)=</t>
    <phoneticPr fontId="1"/>
  </si>
  <si>
    <t>t(27,0.05)=</t>
    <phoneticPr fontId="1"/>
  </si>
  <si>
    <t>データ欄</t>
    <rPh sb="3" eb="4">
      <t>ラン</t>
    </rPh>
    <phoneticPr fontId="11"/>
  </si>
  <si>
    <t>シミュレーション欄</t>
    <rPh sb="8" eb="9">
      <t>ラン</t>
    </rPh>
    <phoneticPr fontId="11"/>
  </si>
  <si>
    <t>合計</t>
    <rPh sb="0" eb="2">
      <t>ゴウケイ</t>
    </rPh>
    <phoneticPr fontId="11"/>
  </si>
  <si>
    <r>
      <rPr>
        <sz val="11"/>
        <rFont val="ＭＳ 明朝"/>
        <family val="1"/>
        <charset val="128"/>
      </rPr>
      <t>　　　</t>
    </r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 xml:space="preserve">1 </t>
    </r>
    <r>
      <rPr>
        <vertAlign val="subscript"/>
        <sz val="11"/>
        <rFont val="ＭＳ 明朝"/>
        <family val="1"/>
        <charset val="128"/>
      </rPr>
      <t>　　　　　　　　　　</t>
    </r>
    <r>
      <rPr>
        <sz val="11"/>
        <rFont val="ＭＳ 明朝"/>
        <family val="1"/>
        <charset val="128"/>
      </rPr>
      <t>射出速度</t>
    </r>
    <r>
      <rPr>
        <sz val="11"/>
        <rFont val="Times New Roman"/>
        <family val="1"/>
      </rPr>
      <t>(</t>
    </r>
    <r>
      <rPr>
        <i/>
        <sz val="11"/>
        <rFont val="Times New Roman"/>
        <family val="1"/>
      </rPr>
      <t>g/s</t>
    </r>
    <r>
      <rPr>
        <sz val="11"/>
        <rFont val="Times New Roman"/>
        <family val="1"/>
      </rPr>
      <t>)</t>
    </r>
    <rPh sb="16" eb="18">
      <t>シャシュツ</t>
    </rPh>
    <rPh sb="18" eb="20">
      <t>ソクド</t>
    </rPh>
    <phoneticPr fontId="1"/>
  </si>
  <si>
    <r>
      <t xml:space="preserve"> 　  </t>
    </r>
    <r>
      <rPr>
        <sz val="11"/>
        <rFont val="Times New Roman"/>
        <family val="1"/>
      </rPr>
      <t xml:space="preserve">     </t>
    </r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>2</t>
    </r>
    <r>
      <rPr>
        <sz val="11"/>
        <rFont val="ＭＳ Ｐゴシック"/>
        <family val="3"/>
        <charset val="128"/>
      </rPr>
      <t xml:space="preserve">          　</t>
    </r>
    <r>
      <rPr>
        <sz val="11"/>
        <rFont val="ＭＳ 明朝"/>
        <family val="1"/>
        <charset val="128"/>
      </rPr>
      <t>冷却時間</t>
    </r>
    <r>
      <rPr>
        <sz val="11"/>
        <rFont val="Times New Roman"/>
        <family val="1"/>
      </rPr>
      <t>(</t>
    </r>
    <r>
      <rPr>
        <i/>
        <sz val="11"/>
        <rFont val="Times New Roman"/>
        <family val="1"/>
      </rPr>
      <t>min</t>
    </r>
    <r>
      <rPr>
        <sz val="11"/>
        <rFont val="Times New Roman"/>
        <family val="1"/>
      </rPr>
      <t>)</t>
    </r>
    <rPh sb="22" eb="24">
      <t>レイキャク</t>
    </rPh>
    <rPh sb="24" eb="26">
      <t>ジカン</t>
    </rPh>
    <phoneticPr fontId="1"/>
  </si>
  <si>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</t>
    </r>
    <r>
      <rPr>
        <sz val="11"/>
        <rFont val="ＭＳ 明朝"/>
        <family val="1"/>
        <charset val="128"/>
      </rPr>
      <t>　</t>
    </r>
    <r>
      <rPr>
        <sz val="11"/>
        <rFont val="ＭＳ 明朝"/>
        <family val="1"/>
        <charset val="128"/>
      </rPr>
      <t>射出速度</t>
    </r>
    <r>
      <rPr>
        <sz val="11"/>
        <rFont val="Times New Roman"/>
        <family val="1"/>
      </rPr>
      <t>(</t>
    </r>
    <r>
      <rPr>
        <i/>
        <sz val="11"/>
        <rFont val="Times New Roman"/>
        <family val="1"/>
      </rPr>
      <t>g/s</t>
    </r>
    <r>
      <rPr>
        <sz val="11"/>
        <rFont val="Times New Roman"/>
        <family val="1"/>
      </rPr>
      <t>)</t>
    </r>
    <phoneticPr fontId="1"/>
  </si>
  <si>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   </t>
    </r>
    <r>
      <rPr>
        <sz val="11"/>
        <rFont val="ＭＳ 明朝"/>
        <family val="1"/>
        <charset val="128"/>
      </rPr>
      <t>冷却時間</t>
    </r>
    <r>
      <rPr>
        <sz val="11"/>
        <rFont val="Times New Roman"/>
        <family val="1"/>
      </rPr>
      <t>(</t>
    </r>
    <r>
      <rPr>
        <i/>
        <sz val="11"/>
        <rFont val="Times New Roman"/>
        <family val="1"/>
      </rPr>
      <t>min</t>
    </r>
    <r>
      <rPr>
        <sz val="11"/>
        <rFont val="Times New Roman"/>
        <family val="1"/>
      </rPr>
      <t>)</t>
    </r>
    <phoneticPr fontId="1"/>
  </si>
  <si>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>3</t>
    </r>
    <r>
      <rPr>
        <sz val="11"/>
        <rFont val="ＭＳ 明朝"/>
        <family val="1"/>
        <charset val="128"/>
      </rPr>
      <t>　</t>
    </r>
    <r>
      <rPr>
        <sz val="11"/>
        <rFont val="Times New Roman"/>
        <family val="1"/>
      </rPr>
      <t xml:space="preserve"> </t>
    </r>
    <r>
      <rPr>
        <sz val="11"/>
        <rFont val="ＭＳ 明朝"/>
        <family val="1"/>
        <charset val="128"/>
      </rPr>
      <t>金型温度</t>
    </r>
    <r>
      <rPr>
        <sz val="11"/>
        <rFont val="Times New Roman"/>
        <family val="1"/>
      </rPr>
      <t>(</t>
    </r>
    <r>
      <rPr>
        <sz val="11"/>
        <rFont val="ＭＳ 明朝"/>
        <family val="1"/>
        <charset val="128"/>
      </rPr>
      <t>℃</t>
    </r>
    <r>
      <rPr>
        <sz val="11"/>
        <rFont val="Times New Roman"/>
        <family val="1"/>
      </rPr>
      <t>)</t>
    </r>
    <phoneticPr fontId="1"/>
  </si>
  <si>
    <r>
      <t xml:space="preserve">x3   </t>
    </r>
    <r>
      <rPr>
        <sz val="11"/>
        <rFont val="ＭＳ 明朝"/>
        <family val="1"/>
        <charset val="128"/>
      </rPr>
      <t>金型温度</t>
    </r>
    <r>
      <rPr>
        <sz val="11"/>
        <rFont val="Times New Roman"/>
        <family val="1"/>
      </rPr>
      <t>(</t>
    </r>
    <r>
      <rPr>
        <sz val="11"/>
        <rFont val="ＭＳ 明朝"/>
        <family val="1"/>
        <charset val="128"/>
      </rPr>
      <t>℃</t>
    </r>
    <r>
      <rPr>
        <sz val="11"/>
        <rFont val="Times New Roman"/>
        <family val="1"/>
      </rPr>
      <t>)</t>
    </r>
    <phoneticPr fontId="1"/>
  </si>
  <si>
    <r>
      <t xml:space="preserve">x1   </t>
    </r>
    <r>
      <rPr>
        <sz val="11"/>
        <rFont val="ＭＳ 明朝"/>
        <family val="1"/>
        <charset val="128"/>
      </rPr>
      <t>射出速度</t>
    </r>
    <r>
      <rPr>
        <sz val="11"/>
        <rFont val="Times New Roman"/>
        <family val="1"/>
      </rPr>
      <t>(g/s)</t>
    </r>
    <phoneticPr fontId="1"/>
  </si>
  <si>
    <r>
      <t xml:space="preserve">x2     </t>
    </r>
    <r>
      <rPr>
        <sz val="11"/>
        <rFont val="ＭＳ 明朝"/>
        <family val="1"/>
        <charset val="128"/>
      </rPr>
      <t>冷却時間</t>
    </r>
    <r>
      <rPr>
        <sz val="11"/>
        <rFont val="Times New Roman"/>
        <family val="1"/>
      </rPr>
      <t>(min)</t>
    </r>
    <phoneticPr fontId="1"/>
  </si>
  <si>
    <t xml:space="preserve"> </t>
    <phoneticPr fontId="1"/>
  </si>
  <si>
    <r>
      <t xml:space="preserve">x1     </t>
    </r>
    <r>
      <rPr>
        <sz val="11"/>
        <rFont val="ＭＳ 明朝"/>
        <family val="1"/>
        <charset val="128"/>
      </rPr>
      <t>射出速度</t>
    </r>
    <r>
      <rPr>
        <sz val="11"/>
        <rFont val="Times New Roman"/>
        <family val="1"/>
      </rPr>
      <t>(g/s)</t>
    </r>
    <phoneticPr fontId="1"/>
  </si>
  <si>
    <r>
      <t>x3</t>
    </r>
    <r>
      <rPr>
        <sz val="11"/>
        <rFont val="ＭＳ 明朝"/>
        <family val="1"/>
        <charset val="128"/>
      </rPr>
      <t>　</t>
    </r>
    <r>
      <rPr>
        <sz val="11"/>
        <rFont val="Times New Roman"/>
        <family val="1"/>
      </rPr>
      <t xml:space="preserve"> </t>
    </r>
    <r>
      <rPr>
        <sz val="11"/>
        <rFont val="ＭＳ 明朝"/>
        <family val="1"/>
        <charset val="128"/>
      </rPr>
      <t>金型温度</t>
    </r>
    <r>
      <rPr>
        <sz val="11"/>
        <rFont val="Times New Roman"/>
        <family val="1"/>
      </rPr>
      <t>(</t>
    </r>
    <r>
      <rPr>
        <sz val="11"/>
        <rFont val="ＭＳ 明朝"/>
        <family val="1"/>
        <charset val="128"/>
      </rPr>
      <t>℃</t>
    </r>
    <r>
      <rPr>
        <sz val="11"/>
        <rFont val="Times New Roman"/>
        <family val="1"/>
      </rPr>
      <t>)</t>
    </r>
    <phoneticPr fontId="1"/>
  </si>
  <si>
    <r>
      <rPr>
        <sz val="11"/>
        <rFont val="ＭＳ 明朝"/>
        <family val="1"/>
        <charset val="128"/>
      </rPr>
      <t>　　</t>
    </r>
    <r>
      <rPr>
        <i/>
        <sz val="11"/>
        <rFont val="Times New Roman"/>
        <family val="1"/>
      </rPr>
      <t>y</t>
    </r>
    <r>
      <rPr>
        <sz val="11"/>
        <rFont val="ＭＳ 明朝"/>
        <family val="1"/>
        <charset val="128"/>
      </rPr>
      <t>　　　　　　　　　　　　　　　反り</t>
    </r>
    <r>
      <rPr>
        <sz val="11"/>
        <rFont val="Times New Roman"/>
        <family val="1"/>
      </rPr>
      <t>(</t>
    </r>
    <r>
      <rPr>
        <sz val="11"/>
        <rFont val="ＭＳ 明朝"/>
        <family val="1"/>
        <charset val="128"/>
      </rPr>
      <t>μ</t>
    </r>
    <r>
      <rPr>
        <i/>
        <sz val="11"/>
        <rFont val="Times New Roman"/>
        <family val="1"/>
      </rPr>
      <t>m</t>
    </r>
    <r>
      <rPr>
        <sz val="11"/>
        <rFont val="Times New Roman"/>
        <family val="1"/>
      </rPr>
      <t>)</t>
    </r>
    <phoneticPr fontId="1"/>
  </si>
  <si>
    <r>
      <rPr>
        <i/>
        <sz val="11"/>
        <rFont val="Times New Roman"/>
        <family val="1"/>
      </rPr>
      <t>y</t>
    </r>
    <r>
      <rPr>
        <sz val="11"/>
        <rFont val="ＭＳ 明朝"/>
        <family val="1"/>
        <charset val="128"/>
      </rPr>
      <t>　</t>
    </r>
    <r>
      <rPr>
        <sz val="11"/>
        <rFont val="Times New Roman"/>
        <family val="1"/>
      </rPr>
      <t xml:space="preserve">  </t>
    </r>
    <r>
      <rPr>
        <sz val="11"/>
        <rFont val="ＭＳ 明朝"/>
        <family val="1"/>
        <charset val="128"/>
      </rPr>
      <t>反り</t>
    </r>
    <r>
      <rPr>
        <sz val="11"/>
        <rFont val="Times New Roman"/>
        <family val="1"/>
      </rPr>
      <t>(</t>
    </r>
    <r>
      <rPr>
        <sz val="11"/>
        <rFont val="ＭＳ 明朝"/>
        <family val="1"/>
        <charset val="128"/>
      </rPr>
      <t>μ</t>
    </r>
    <r>
      <rPr>
        <i/>
        <sz val="11"/>
        <rFont val="Times New Roman"/>
        <family val="1"/>
      </rPr>
      <t>m</t>
    </r>
    <r>
      <rPr>
        <sz val="11"/>
        <rFont val="Times New Roman"/>
        <family val="1"/>
      </rPr>
      <t>)</t>
    </r>
    <phoneticPr fontId="1"/>
  </si>
  <si>
    <r>
      <rPr>
        <sz val="11"/>
        <rFont val="ＭＳ 明朝"/>
        <family val="1"/>
        <charset val="128"/>
      </rPr>
      <t>　　</t>
    </r>
    <r>
      <rPr>
        <i/>
        <sz val="11"/>
        <rFont val="Times New Roman"/>
        <family val="1"/>
      </rPr>
      <t>x</t>
    </r>
    <r>
      <rPr>
        <vertAlign val="subscript"/>
        <sz val="11"/>
        <rFont val="Times New Roman"/>
        <family val="1"/>
      </rPr>
      <t xml:space="preserve">1 </t>
    </r>
    <r>
      <rPr>
        <vertAlign val="subscript"/>
        <sz val="11"/>
        <rFont val="ＭＳ 明朝"/>
        <family val="1"/>
        <charset val="128"/>
      </rPr>
      <t>　　　　　　　　　　</t>
    </r>
    <r>
      <rPr>
        <sz val="11"/>
        <rFont val="ＭＳ 明朝"/>
        <family val="1"/>
        <charset val="128"/>
      </rPr>
      <t>プラスチックの射出速度</t>
    </r>
    <r>
      <rPr>
        <sz val="11"/>
        <rFont val="Times New Roman"/>
        <family val="1"/>
      </rPr>
      <t>(</t>
    </r>
    <r>
      <rPr>
        <i/>
        <sz val="11"/>
        <rFont val="Times New Roman"/>
        <family val="1"/>
      </rPr>
      <t>g/s</t>
    </r>
    <r>
      <rPr>
        <sz val="11"/>
        <rFont val="Times New Roman"/>
        <family val="1"/>
      </rPr>
      <t>)</t>
    </r>
    <rPh sb="22" eb="24">
      <t>シャシュツ</t>
    </rPh>
    <rPh sb="24" eb="26">
      <t>ソクド</t>
    </rPh>
    <phoneticPr fontId="1"/>
  </si>
  <si>
    <r>
      <rPr>
        <i/>
        <sz val="11"/>
        <rFont val="Times New Roman"/>
        <family val="1"/>
      </rPr>
      <t>F</t>
    </r>
    <r>
      <rPr>
        <sz val="11"/>
        <rFont val="Times New Roman"/>
        <family val="1"/>
      </rPr>
      <t>(3,26;0.05)=</t>
    </r>
    <phoneticPr fontId="1"/>
  </si>
  <si>
    <r>
      <rPr>
        <i/>
        <sz val="11"/>
        <rFont val="Times New Roman"/>
        <family val="1"/>
      </rPr>
      <t>t</t>
    </r>
    <r>
      <rPr>
        <sz val="11"/>
        <rFont val="Times New Roman"/>
        <family val="1"/>
      </rPr>
      <t>(26,0.05)=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</si>
</sst>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0.0_ "/>
    <numFmt numFmtId="178" formatCode="0_ "/>
    <numFmt numFmtId="179" formatCode="0.0000"/>
    <numFmt numFmtId="180" formatCode="0.000"/>
    <numFmt numFmtId="181" formatCode="0.0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Times New Roman"/>
      <family val="1"/>
    </font>
    <font>
      <sz val="11"/>
      <name val="ＭＳ Ｐ明朝"/>
      <family val="1"/>
      <charset val="128"/>
    </font>
    <font>
      <i/>
      <sz val="11"/>
      <name val="Times New Roman"/>
      <family val="1"/>
    </font>
    <font>
      <vertAlign val="subscript"/>
      <sz val="11"/>
      <name val="Times New Roman"/>
      <family val="1"/>
    </font>
    <font>
      <sz val="11"/>
      <name val="Times New Roman"/>
      <family val="1"/>
    </font>
    <font>
      <vertAlign val="subscript"/>
      <sz val="11"/>
      <name val="ＭＳ 明朝"/>
      <family val="1"/>
      <charset val="128"/>
    </font>
    <font>
      <sz val="8"/>
      <name val="Times New Roman"/>
      <family val="1"/>
    </font>
    <font>
      <sz val="8"/>
      <name val="ＭＳ 明朝"/>
      <family val="1"/>
      <charset val="128"/>
    </font>
    <font>
      <sz val="6"/>
      <name val="游ゴシック"/>
      <family val="3"/>
      <charset val="128"/>
    </font>
    <font>
      <sz val="11"/>
      <name val="Times New Roman"/>
      <family val="1"/>
    </font>
    <font>
      <sz val="11"/>
      <color theme="1"/>
      <name val="游ゴシック"/>
      <family val="3"/>
      <charset val="128"/>
    </font>
    <font>
      <sz val="11"/>
      <color theme="1"/>
      <name val="Times New Roman"/>
      <family val="1"/>
    </font>
    <font>
      <sz val="11"/>
      <color theme="1"/>
      <name val="ＭＳ 明朝"/>
      <family val="1"/>
      <charset val="128"/>
    </font>
    <font>
      <sz val="11"/>
      <name val="Times New Roman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2" xfId="0" applyBorder="1" applyAlignment="1">
      <alignment vertical="center" wrapText="1"/>
    </xf>
    <xf numFmtId="0" fontId="0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/>
    </xf>
    <xf numFmtId="177" fontId="3" fillId="0" borderId="2" xfId="0" applyNumberFormat="1" applyFont="1" applyBorder="1" applyAlignment="1">
      <alignment horizontal="center"/>
    </xf>
    <xf numFmtId="176" fontId="7" fillId="0" borderId="2" xfId="0" applyNumberFormat="1" applyFont="1" applyBorder="1" applyAlignment="1">
      <alignment vertical="center" wrapText="1"/>
    </xf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179" fontId="3" fillId="0" borderId="0" xfId="0" applyNumberFormat="1" applyFont="1" applyFill="1" applyBorder="1" applyAlignment="1"/>
    <xf numFmtId="180" fontId="3" fillId="0" borderId="0" xfId="0" applyNumberFormat="1" applyFont="1" applyFill="1" applyBorder="1" applyAlignment="1"/>
    <xf numFmtId="180" fontId="3" fillId="0" borderId="1" xfId="0" applyNumberFormat="1" applyFont="1" applyFill="1" applyBorder="1" applyAlignment="1"/>
    <xf numFmtId="0" fontId="3" fillId="0" borderId="0" xfId="0" applyFont="1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179" fontId="3" fillId="0" borderId="2" xfId="0" applyNumberFormat="1" applyFont="1" applyFill="1" applyBorder="1" applyAlignment="1">
      <alignment horizontal="center"/>
    </xf>
    <xf numFmtId="179" fontId="3" fillId="2" borderId="2" xfId="0" applyNumberFormat="1" applyFont="1" applyFill="1" applyBorder="1" applyAlignment="1">
      <alignment horizontal="center"/>
    </xf>
    <xf numFmtId="179" fontId="3" fillId="3" borderId="2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3" xfId="0" applyFont="1" applyFill="1" applyBorder="1" applyAlignment="1">
      <alignment horizontal="centerContinuous"/>
    </xf>
    <xf numFmtId="0" fontId="3" fillId="0" borderId="3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81" fontId="3" fillId="0" borderId="0" xfId="0" applyNumberFormat="1" applyFont="1" applyFill="1" applyBorder="1" applyAlignment="1">
      <alignment horizontal="center"/>
    </xf>
    <xf numFmtId="181" fontId="3" fillId="0" borderId="1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180" fontId="3" fillId="2" borderId="0" xfId="0" applyNumberFormat="1" applyFont="1" applyFill="1" applyBorder="1" applyAlignment="1"/>
    <xf numFmtId="180" fontId="3" fillId="0" borderId="4" xfId="0" applyNumberFormat="1" applyFont="1" applyBorder="1" applyAlignment="1">
      <alignment horizontal="left"/>
    </xf>
    <xf numFmtId="180" fontId="3" fillId="0" borderId="0" xfId="0" applyNumberFormat="1" applyFont="1" applyFill="1" applyBorder="1" applyAlignment="1">
      <alignment horizontal="center"/>
    </xf>
    <xf numFmtId="180" fontId="3" fillId="0" borderId="1" xfId="0" applyNumberFormat="1" applyFont="1" applyFill="1" applyBorder="1" applyAlignment="1">
      <alignment horizontal="center"/>
    </xf>
    <xf numFmtId="180" fontId="3" fillId="0" borderId="5" xfId="0" applyNumberFormat="1" applyFont="1" applyBorder="1" applyAlignment="1">
      <alignment horizontal="left"/>
    </xf>
    <xf numFmtId="0" fontId="13" fillId="0" borderId="2" xfId="0" applyFont="1" applyBorder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/>
    </xf>
    <xf numFmtId="180" fontId="1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2" fontId="3" fillId="2" borderId="0" xfId="0" applyNumberFormat="1" applyFont="1" applyFill="1" applyBorder="1" applyAlignment="1">
      <alignment horizontal="center"/>
    </xf>
    <xf numFmtId="180" fontId="3" fillId="2" borderId="0" xfId="0" applyNumberFormat="1" applyFont="1" applyFill="1" applyBorder="1" applyAlignment="1">
      <alignment horizontal="center"/>
    </xf>
    <xf numFmtId="180" fontId="3" fillId="2" borderId="1" xfId="0" applyNumberFormat="1" applyFont="1" applyFill="1" applyBorder="1" applyAlignment="1">
      <alignment horizontal="center"/>
    </xf>
    <xf numFmtId="176" fontId="16" fillId="0" borderId="2" xfId="0" applyNumberFormat="1" applyFont="1" applyBorder="1" applyAlignment="1">
      <alignment vertical="center" wrapText="1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16" fillId="0" borderId="2" xfId="0" applyFont="1" applyBorder="1" applyAlignment="1">
      <alignment vertical="center" wrapText="1"/>
    </xf>
    <xf numFmtId="0" fontId="3" fillId="0" borderId="7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　　　</a:t>
            </a:r>
            <a:r>
              <a:rPr lang="en-US" altLang="ja-JP"/>
              <a:t>x1 </a:t>
            </a:r>
            <a:r>
              <a:rPr lang="ja-JP" altLang="en-US"/>
              <a:t>　　　　　　　　　　プラスチックの射出速度</a:t>
            </a:r>
            <a:r>
              <a:rPr lang="en-US" altLang="ja-JP"/>
              <a:t>(g/s)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7260717410323709"/>
          <c:y val="0.5746961350861185"/>
          <c:w val="0.76767060367454076"/>
          <c:h val="0.34389622970948375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データ!$B$3:$B$32</c:f>
              <c:numCache>
                <c:formatCode>0_ </c:formatCode>
                <c:ptCount val="30"/>
                <c:pt idx="0">
                  <c:v>31</c:v>
                </c:pt>
                <c:pt idx="1">
                  <c:v>33</c:v>
                </c:pt>
                <c:pt idx="2">
                  <c:v>34</c:v>
                </c:pt>
                <c:pt idx="3">
                  <c:v>39</c:v>
                </c:pt>
                <c:pt idx="4">
                  <c:v>35</c:v>
                </c:pt>
                <c:pt idx="5">
                  <c:v>38</c:v>
                </c:pt>
                <c:pt idx="6">
                  <c:v>37</c:v>
                </c:pt>
                <c:pt idx="7">
                  <c:v>33</c:v>
                </c:pt>
                <c:pt idx="8">
                  <c:v>39</c:v>
                </c:pt>
                <c:pt idx="9">
                  <c:v>38</c:v>
                </c:pt>
                <c:pt idx="10">
                  <c:v>34</c:v>
                </c:pt>
                <c:pt idx="11">
                  <c:v>39</c:v>
                </c:pt>
                <c:pt idx="12">
                  <c:v>34</c:v>
                </c:pt>
                <c:pt idx="13">
                  <c:v>30</c:v>
                </c:pt>
                <c:pt idx="14">
                  <c:v>33</c:v>
                </c:pt>
                <c:pt idx="15">
                  <c:v>36</c:v>
                </c:pt>
                <c:pt idx="16">
                  <c:v>31</c:v>
                </c:pt>
                <c:pt idx="17">
                  <c:v>36</c:v>
                </c:pt>
                <c:pt idx="18">
                  <c:v>35</c:v>
                </c:pt>
                <c:pt idx="19">
                  <c:v>37</c:v>
                </c:pt>
                <c:pt idx="20">
                  <c:v>33</c:v>
                </c:pt>
                <c:pt idx="21">
                  <c:v>36</c:v>
                </c:pt>
                <c:pt idx="22">
                  <c:v>36</c:v>
                </c:pt>
                <c:pt idx="23">
                  <c:v>35</c:v>
                </c:pt>
                <c:pt idx="24">
                  <c:v>31</c:v>
                </c:pt>
                <c:pt idx="25">
                  <c:v>33</c:v>
                </c:pt>
                <c:pt idx="26">
                  <c:v>30</c:v>
                </c:pt>
                <c:pt idx="27">
                  <c:v>33</c:v>
                </c:pt>
                <c:pt idx="28">
                  <c:v>39</c:v>
                </c:pt>
                <c:pt idx="29">
                  <c:v>30</c:v>
                </c:pt>
              </c:numCache>
            </c:numRef>
          </c:xVal>
          <c:yVal>
            <c:numRef>
              <c:f>結果!$C$27:$C$56</c:f>
              <c:numCache>
                <c:formatCode>0.00</c:formatCode>
                <c:ptCount val="30"/>
                <c:pt idx="0">
                  <c:v>0.42157708356597112</c:v>
                </c:pt>
                <c:pt idx="1">
                  <c:v>1.240791347679</c:v>
                </c:pt>
                <c:pt idx="2">
                  <c:v>-4.4244231413631283</c:v>
                </c:pt>
                <c:pt idx="3">
                  <c:v>-2.8104509904865154</c:v>
                </c:pt>
                <c:pt idx="4">
                  <c:v>-4.2751281710220042</c:v>
                </c:pt>
                <c:pt idx="5">
                  <c:v>2.3183476502707876</c:v>
                </c:pt>
                <c:pt idx="6">
                  <c:v>2.2702622625304869</c:v>
                </c:pt>
                <c:pt idx="7">
                  <c:v>-0.82293776977614641</c:v>
                </c:pt>
                <c:pt idx="8">
                  <c:v>5.8538466768341024</c:v>
                </c:pt>
                <c:pt idx="9">
                  <c:v>2.8171380676699584</c:v>
                </c:pt>
                <c:pt idx="10">
                  <c:v>-3.0092001663744199</c:v>
                </c:pt>
                <c:pt idx="11">
                  <c:v>0.61501166334757329</c:v>
                </c:pt>
                <c:pt idx="12">
                  <c:v>-1.5863016434820523</c:v>
                </c:pt>
                <c:pt idx="13">
                  <c:v>7.0599743704332099</c:v>
                </c:pt>
                <c:pt idx="14">
                  <c:v>2.001956334192478</c:v>
                </c:pt>
                <c:pt idx="15">
                  <c:v>3.4699695016511782</c:v>
                </c:pt>
                <c:pt idx="16">
                  <c:v>4.7075636911781231</c:v>
                </c:pt>
                <c:pt idx="17">
                  <c:v>-2.5759725098735728</c:v>
                </c:pt>
                <c:pt idx="18">
                  <c:v>0.23703460602959581</c:v>
                </c:pt>
                <c:pt idx="19">
                  <c:v>3.3180548893915471</c:v>
                </c:pt>
                <c:pt idx="20">
                  <c:v>6.2050890149995723</c:v>
                </c:pt>
                <c:pt idx="21">
                  <c:v>-3.4052088772501676</c:v>
                </c:pt>
                <c:pt idx="22">
                  <c:v>-4.4123158752883782</c:v>
                </c:pt>
                <c:pt idx="23">
                  <c:v>-2.2852953669973388</c:v>
                </c:pt>
                <c:pt idx="24">
                  <c:v>0.48266958720947173</c:v>
                </c:pt>
                <c:pt idx="25">
                  <c:v>-7.0732220447088707</c:v>
                </c:pt>
                <c:pt idx="26">
                  <c:v>-0.99030990449946898</c:v>
                </c:pt>
                <c:pt idx="27">
                  <c:v>-2.2604907177918605</c:v>
                </c:pt>
                <c:pt idx="28">
                  <c:v>-0.81948108673101672</c:v>
                </c:pt>
                <c:pt idx="29">
                  <c:v>-2.2685484813379233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18-4B71-B3C9-1905BF6E2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1398672"/>
        <c:axId val="1"/>
      </c:scatterChart>
      <c:valAx>
        <c:axId val="173139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　　　</a:t>
                </a:r>
                <a:r>
                  <a:rPr lang="en-US" altLang="ja-JP"/>
                  <a:t>x1 </a:t>
                </a:r>
                <a:r>
                  <a:rPr lang="ja-JP" altLang="en-US"/>
                  <a:t>　　　　　　　　　　プラスチックの射出速度</a:t>
                </a:r>
                <a:r>
                  <a:rPr lang="en-US" altLang="ja-JP"/>
                  <a:t>(g/s)</a:t>
                </a:r>
              </a:p>
            </c:rich>
          </c:tx>
          <c:overlay val="0"/>
        </c:title>
        <c:numFmt formatCode="0_ 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游ゴシック"/>
                <a:ea typeface="游ゴシック"/>
                <a:cs typeface="游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731398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 sz="1200"/>
              <a:t> </a:t>
            </a:r>
            <a:r>
              <a:rPr lang="ja-JP" altLang="en-US" sz="1200"/>
              <a:t>　    </a:t>
            </a:r>
            <a:r>
              <a:rPr lang="en-US" altLang="ja-JP" sz="1200"/>
              <a:t>x2        </a:t>
            </a:r>
            <a:r>
              <a:rPr lang="ja-JP" altLang="en-US" sz="1200"/>
              <a:t>　冷却時間 残差グラフ</a:t>
            </a:r>
          </a:p>
        </c:rich>
      </c:tx>
      <c:layout>
        <c:manualLayout>
          <c:xMode val="edge"/>
          <c:yMode val="edge"/>
          <c:x val="0.1522482579287978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302384076990372"/>
          <c:y val="0.2174720897563861"/>
          <c:w val="0.75725393700787402"/>
          <c:h val="0.73868803371409553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データ!$C$3:$C$32</c:f>
              <c:numCache>
                <c:formatCode>0_ </c:formatCode>
                <c:ptCount val="30"/>
                <c:pt idx="0">
                  <c:v>14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19</c:v>
                </c:pt>
                <c:pt idx="5">
                  <c:v>19</c:v>
                </c:pt>
                <c:pt idx="6">
                  <c:v>17</c:v>
                </c:pt>
                <c:pt idx="7">
                  <c:v>19</c:v>
                </c:pt>
                <c:pt idx="8">
                  <c:v>15</c:v>
                </c:pt>
                <c:pt idx="9">
                  <c:v>18</c:v>
                </c:pt>
                <c:pt idx="10">
                  <c:v>15</c:v>
                </c:pt>
                <c:pt idx="11">
                  <c:v>16</c:v>
                </c:pt>
                <c:pt idx="12">
                  <c:v>19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16</c:v>
                </c:pt>
                <c:pt idx="17">
                  <c:v>15</c:v>
                </c:pt>
                <c:pt idx="18">
                  <c:v>17</c:v>
                </c:pt>
                <c:pt idx="19">
                  <c:v>19</c:v>
                </c:pt>
                <c:pt idx="20">
                  <c:v>15</c:v>
                </c:pt>
                <c:pt idx="21">
                  <c:v>18</c:v>
                </c:pt>
                <c:pt idx="22">
                  <c:v>15</c:v>
                </c:pt>
                <c:pt idx="23">
                  <c:v>15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</c:numCache>
            </c:numRef>
          </c:xVal>
          <c:yVal>
            <c:numRef>
              <c:f>結果!$C$27:$C$56</c:f>
              <c:numCache>
                <c:formatCode>0.00</c:formatCode>
                <c:ptCount val="30"/>
                <c:pt idx="0">
                  <c:v>0.42157708356597112</c:v>
                </c:pt>
                <c:pt idx="1">
                  <c:v>1.240791347679</c:v>
                </c:pt>
                <c:pt idx="2">
                  <c:v>-4.4244231413631283</c:v>
                </c:pt>
                <c:pt idx="3">
                  <c:v>-2.8104509904865154</c:v>
                </c:pt>
                <c:pt idx="4">
                  <c:v>-4.2751281710220042</c:v>
                </c:pt>
                <c:pt idx="5">
                  <c:v>2.3183476502707876</c:v>
                </c:pt>
                <c:pt idx="6">
                  <c:v>2.2702622625304869</c:v>
                </c:pt>
                <c:pt idx="7">
                  <c:v>-0.82293776977614641</c:v>
                </c:pt>
                <c:pt idx="8">
                  <c:v>5.8538466768341024</c:v>
                </c:pt>
                <c:pt idx="9">
                  <c:v>2.8171380676699584</c:v>
                </c:pt>
                <c:pt idx="10">
                  <c:v>-3.0092001663744199</c:v>
                </c:pt>
                <c:pt idx="11">
                  <c:v>0.61501166334757329</c:v>
                </c:pt>
                <c:pt idx="12">
                  <c:v>-1.5863016434820523</c:v>
                </c:pt>
                <c:pt idx="13">
                  <c:v>7.0599743704332099</c:v>
                </c:pt>
                <c:pt idx="14">
                  <c:v>2.001956334192478</c:v>
                </c:pt>
                <c:pt idx="15">
                  <c:v>3.4699695016511782</c:v>
                </c:pt>
                <c:pt idx="16">
                  <c:v>4.7075636911781231</c:v>
                </c:pt>
                <c:pt idx="17">
                  <c:v>-2.5759725098735728</c:v>
                </c:pt>
                <c:pt idx="18">
                  <c:v>0.23703460602959581</c:v>
                </c:pt>
                <c:pt idx="19">
                  <c:v>3.3180548893915471</c:v>
                </c:pt>
                <c:pt idx="20">
                  <c:v>6.2050890149995723</c:v>
                </c:pt>
                <c:pt idx="21">
                  <c:v>-3.4052088772501676</c:v>
                </c:pt>
                <c:pt idx="22">
                  <c:v>-4.4123158752883782</c:v>
                </c:pt>
                <c:pt idx="23">
                  <c:v>-2.2852953669973388</c:v>
                </c:pt>
                <c:pt idx="24">
                  <c:v>0.48266958720947173</c:v>
                </c:pt>
                <c:pt idx="25">
                  <c:v>-7.0732220447088707</c:v>
                </c:pt>
                <c:pt idx="26">
                  <c:v>-0.99030990449946898</c:v>
                </c:pt>
                <c:pt idx="27">
                  <c:v>-2.2604907177918605</c:v>
                </c:pt>
                <c:pt idx="28">
                  <c:v>-0.81948108673101672</c:v>
                </c:pt>
                <c:pt idx="29">
                  <c:v>-2.2685484813379233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41-4570-8875-0D0D3F087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1383696"/>
        <c:axId val="1"/>
      </c:scatterChart>
      <c:valAx>
        <c:axId val="1731383696"/>
        <c:scaling>
          <c:orientation val="minMax"/>
          <c:max val="20"/>
          <c:min val="1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 </a:t>
                </a:r>
                <a:r>
                  <a:rPr lang="ja-JP" altLang="en-US"/>
                  <a:t>　    </a:t>
                </a:r>
                <a:r>
                  <a:rPr lang="en-US" altLang="ja-JP"/>
                  <a:t>x2        </a:t>
                </a:r>
                <a:r>
                  <a:rPr lang="ja-JP" altLang="en-US"/>
                  <a:t>　冷却時間</a:t>
                </a:r>
                <a:r>
                  <a:rPr lang="en-US" altLang="ja-JP"/>
                  <a:t>(min)</a:t>
                </a:r>
              </a:p>
            </c:rich>
          </c:tx>
          <c:layout>
            <c:manualLayout>
              <c:xMode val="edge"/>
              <c:yMode val="edge"/>
              <c:x val="0.23312637868318409"/>
              <c:y val="0.86657840745258952"/>
            </c:manualLayout>
          </c:layout>
          <c:overlay val="0"/>
        </c:title>
        <c:numFmt formatCode="0_ 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游ゴシック"/>
                <a:ea typeface="游ゴシック"/>
                <a:cs typeface="游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731383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　　</a:t>
            </a:r>
            <a:r>
              <a:rPr lang="en-US" altLang="ja-JP" sz="1200"/>
              <a:t>x3</a:t>
            </a:r>
            <a:r>
              <a:rPr lang="ja-JP" altLang="en-US" sz="1200"/>
              <a:t>　　 金型温度</a:t>
            </a:r>
            <a:r>
              <a:rPr lang="en-US" altLang="ja-JP" sz="1200"/>
              <a:t> </a:t>
            </a:r>
            <a:r>
              <a:rPr lang="ja-JP" altLang="en-US" sz="1200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データ!$D$3:$D$32</c:f>
              <c:numCache>
                <c:formatCode>0_ </c:formatCode>
                <c:ptCount val="30"/>
                <c:pt idx="0">
                  <c:v>51</c:v>
                </c:pt>
                <c:pt idx="1">
                  <c:v>49</c:v>
                </c:pt>
                <c:pt idx="2">
                  <c:v>46</c:v>
                </c:pt>
                <c:pt idx="3">
                  <c:v>42</c:v>
                </c:pt>
                <c:pt idx="4">
                  <c:v>60</c:v>
                </c:pt>
                <c:pt idx="5">
                  <c:v>58</c:v>
                </c:pt>
                <c:pt idx="6">
                  <c:v>52</c:v>
                </c:pt>
                <c:pt idx="7">
                  <c:v>52</c:v>
                </c:pt>
                <c:pt idx="8">
                  <c:v>47</c:v>
                </c:pt>
                <c:pt idx="9">
                  <c:v>50</c:v>
                </c:pt>
                <c:pt idx="10">
                  <c:v>55</c:v>
                </c:pt>
                <c:pt idx="11">
                  <c:v>44</c:v>
                </c:pt>
                <c:pt idx="12">
                  <c:v>57</c:v>
                </c:pt>
                <c:pt idx="13">
                  <c:v>60</c:v>
                </c:pt>
                <c:pt idx="14">
                  <c:v>46</c:v>
                </c:pt>
                <c:pt idx="15">
                  <c:v>42</c:v>
                </c:pt>
                <c:pt idx="16">
                  <c:v>50</c:v>
                </c:pt>
                <c:pt idx="17">
                  <c:v>54</c:v>
                </c:pt>
                <c:pt idx="18">
                  <c:v>53</c:v>
                </c:pt>
                <c:pt idx="19">
                  <c:v>48</c:v>
                </c:pt>
                <c:pt idx="20">
                  <c:v>54</c:v>
                </c:pt>
                <c:pt idx="21">
                  <c:v>44</c:v>
                </c:pt>
                <c:pt idx="22">
                  <c:v>59</c:v>
                </c:pt>
                <c:pt idx="23">
                  <c:v>59</c:v>
                </c:pt>
                <c:pt idx="24">
                  <c:v>56</c:v>
                </c:pt>
                <c:pt idx="25">
                  <c:v>48</c:v>
                </c:pt>
                <c:pt idx="26">
                  <c:v>56</c:v>
                </c:pt>
                <c:pt idx="27">
                  <c:v>49</c:v>
                </c:pt>
                <c:pt idx="28">
                  <c:v>57</c:v>
                </c:pt>
                <c:pt idx="29">
                  <c:v>42</c:v>
                </c:pt>
              </c:numCache>
            </c:numRef>
          </c:xVal>
          <c:yVal>
            <c:numRef>
              <c:f>結果!$C$27:$C$56</c:f>
              <c:numCache>
                <c:formatCode>0.00</c:formatCode>
                <c:ptCount val="30"/>
                <c:pt idx="0">
                  <c:v>0.42157708356597112</c:v>
                </c:pt>
                <c:pt idx="1">
                  <c:v>1.240791347679</c:v>
                </c:pt>
                <c:pt idx="2">
                  <c:v>-4.4244231413631283</c:v>
                </c:pt>
                <c:pt idx="3">
                  <c:v>-2.8104509904865154</c:v>
                </c:pt>
                <c:pt idx="4">
                  <c:v>-4.2751281710220042</c:v>
                </c:pt>
                <c:pt idx="5">
                  <c:v>2.3183476502707876</c:v>
                </c:pt>
                <c:pt idx="6">
                  <c:v>2.2702622625304869</c:v>
                </c:pt>
                <c:pt idx="7">
                  <c:v>-0.82293776977614641</c:v>
                </c:pt>
                <c:pt idx="8">
                  <c:v>5.8538466768341024</c:v>
                </c:pt>
                <c:pt idx="9">
                  <c:v>2.8171380676699584</c:v>
                </c:pt>
                <c:pt idx="10">
                  <c:v>-3.0092001663744199</c:v>
                </c:pt>
                <c:pt idx="11">
                  <c:v>0.61501166334757329</c:v>
                </c:pt>
                <c:pt idx="12">
                  <c:v>-1.5863016434820523</c:v>
                </c:pt>
                <c:pt idx="13">
                  <c:v>7.0599743704332099</c:v>
                </c:pt>
                <c:pt idx="14">
                  <c:v>2.001956334192478</c:v>
                </c:pt>
                <c:pt idx="15">
                  <c:v>3.4699695016511782</c:v>
                </c:pt>
                <c:pt idx="16">
                  <c:v>4.7075636911781231</c:v>
                </c:pt>
                <c:pt idx="17">
                  <c:v>-2.5759725098735728</c:v>
                </c:pt>
                <c:pt idx="18">
                  <c:v>0.23703460602959581</c:v>
                </c:pt>
                <c:pt idx="19">
                  <c:v>3.3180548893915471</c:v>
                </c:pt>
                <c:pt idx="20">
                  <c:v>6.2050890149995723</c:v>
                </c:pt>
                <c:pt idx="21">
                  <c:v>-3.4052088772501676</c:v>
                </c:pt>
                <c:pt idx="22">
                  <c:v>-4.4123158752883782</c:v>
                </c:pt>
                <c:pt idx="23">
                  <c:v>-2.2852953669973388</c:v>
                </c:pt>
                <c:pt idx="24">
                  <c:v>0.48266958720947173</c:v>
                </c:pt>
                <c:pt idx="25">
                  <c:v>-7.0732220447088707</c:v>
                </c:pt>
                <c:pt idx="26">
                  <c:v>-0.99030990449946898</c:v>
                </c:pt>
                <c:pt idx="27">
                  <c:v>-2.2604907177918605</c:v>
                </c:pt>
                <c:pt idx="28">
                  <c:v>-0.81948108673101672</c:v>
                </c:pt>
                <c:pt idx="29">
                  <c:v>-2.2685484813379233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A1-4992-BCFB-E4732936E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1390768"/>
        <c:axId val="1"/>
      </c:scatterChart>
      <c:valAx>
        <c:axId val="1731390768"/>
        <c:scaling>
          <c:orientation val="minMax"/>
          <c:max val="65"/>
          <c:min val="3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　　</a:t>
                </a:r>
                <a:r>
                  <a:rPr lang="en-US" altLang="ja-JP"/>
                  <a:t>x3</a:t>
                </a:r>
                <a:r>
                  <a:rPr lang="ja-JP" altLang="en-US"/>
                  <a:t>　　　　 金型温度</a:t>
                </a:r>
                <a:r>
                  <a:rPr lang="en-US" altLang="ja-JP"/>
                  <a:t>(℃)</a:t>
                </a:r>
              </a:p>
            </c:rich>
          </c:tx>
          <c:overlay val="0"/>
        </c:title>
        <c:numFmt formatCode="0_ 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游ゴシック"/>
                <a:ea typeface="游ゴシック"/>
                <a:cs typeface="游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731390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altLang="en-US" sz="1200"/>
              <a:t> </a:t>
            </a:r>
            <a:r>
              <a:rPr lang="en-US" altLang="ja-JP" sz="1200"/>
              <a:t>x2   </a:t>
            </a:r>
            <a:r>
              <a:rPr lang="ja-JP" altLang="en-US" sz="1200"/>
              <a:t>　冷却時間 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　　y　　　　　　　　　　　　　　　反り(mm)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</c:spPr>
          </c:marker>
          <c:xVal>
            <c:numRef>
              <c:f>データ!$C$3:$C$32</c:f>
              <c:numCache>
                <c:formatCode>0_ </c:formatCode>
                <c:ptCount val="30"/>
                <c:pt idx="0">
                  <c:v>14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19</c:v>
                </c:pt>
                <c:pt idx="5">
                  <c:v>19</c:v>
                </c:pt>
                <c:pt idx="6">
                  <c:v>17</c:v>
                </c:pt>
                <c:pt idx="7">
                  <c:v>19</c:v>
                </c:pt>
                <c:pt idx="8">
                  <c:v>15</c:v>
                </c:pt>
                <c:pt idx="9">
                  <c:v>18</c:v>
                </c:pt>
                <c:pt idx="10">
                  <c:v>15</c:v>
                </c:pt>
                <c:pt idx="11">
                  <c:v>16</c:v>
                </c:pt>
                <c:pt idx="12">
                  <c:v>19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16</c:v>
                </c:pt>
                <c:pt idx="17">
                  <c:v>15</c:v>
                </c:pt>
                <c:pt idx="18">
                  <c:v>17</c:v>
                </c:pt>
                <c:pt idx="19">
                  <c:v>19</c:v>
                </c:pt>
                <c:pt idx="20">
                  <c:v>15</c:v>
                </c:pt>
                <c:pt idx="21">
                  <c:v>18</c:v>
                </c:pt>
                <c:pt idx="22">
                  <c:v>15</c:v>
                </c:pt>
                <c:pt idx="23">
                  <c:v>15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</c:numCache>
            </c:numRef>
          </c:xVal>
          <c:yVal>
            <c:numRef>
              <c:f>データ!$E$3:$E$32</c:f>
              <c:numCache>
                <c:formatCode>0.0_ </c:formatCode>
                <c:ptCount val="30"/>
                <c:pt idx="0">
                  <c:v>-13.100000000000023</c:v>
                </c:pt>
                <c:pt idx="1">
                  <c:v>-11.199999999999989</c:v>
                </c:pt>
                <c:pt idx="2">
                  <c:v>-18.699999999999989</c:v>
                </c:pt>
                <c:pt idx="3">
                  <c:v>-14.300000000000011</c:v>
                </c:pt>
                <c:pt idx="4">
                  <c:v>-1.3000000000000114</c:v>
                </c:pt>
                <c:pt idx="5">
                  <c:v>7.3999999999999773</c:v>
                </c:pt>
                <c:pt idx="6">
                  <c:v>-1</c:v>
                </c:pt>
                <c:pt idx="7">
                  <c:v>-9.3999999999999773</c:v>
                </c:pt>
                <c:pt idx="8">
                  <c:v>-0.39999999999997726</c:v>
                </c:pt>
                <c:pt idx="9">
                  <c:v>-1</c:v>
                </c:pt>
                <c:pt idx="10">
                  <c:v>-7.6999999999999886</c:v>
                </c:pt>
                <c:pt idx="11">
                  <c:v>-8.6999999999999886</c:v>
                </c:pt>
                <c:pt idx="12">
                  <c:v>-3.3000000000000114</c:v>
                </c:pt>
                <c:pt idx="13">
                  <c:v>2.8999999999999773</c:v>
                </c:pt>
                <c:pt idx="14">
                  <c:v>-13.5</c:v>
                </c:pt>
                <c:pt idx="15">
                  <c:v>-12.100000000000023</c:v>
                </c:pt>
                <c:pt idx="16">
                  <c:v>-9.5</c:v>
                </c:pt>
                <c:pt idx="17">
                  <c:v>-5.5</c:v>
                </c:pt>
                <c:pt idx="18">
                  <c:v>-4.8000000000000114</c:v>
                </c:pt>
                <c:pt idx="19">
                  <c:v>-3.8999999999999773</c:v>
                </c:pt>
                <c:pt idx="20">
                  <c:v>-1</c:v>
                </c:pt>
                <c:pt idx="21">
                  <c:v>-16.600000000000023</c:v>
                </c:pt>
                <c:pt idx="22">
                  <c:v>-1.8999999999999773</c:v>
                </c:pt>
                <c:pt idx="23">
                  <c:v>-1.1999999999999886</c:v>
                </c:pt>
                <c:pt idx="24">
                  <c:v>-6.8000000000000114</c:v>
                </c:pt>
                <c:pt idx="25">
                  <c:v>-20.199999999999989</c:v>
                </c:pt>
                <c:pt idx="26">
                  <c:v>-9.6999999999999886</c:v>
                </c:pt>
                <c:pt idx="27">
                  <c:v>-14.300000000000011</c:v>
                </c:pt>
                <c:pt idx="28">
                  <c:v>4</c:v>
                </c:pt>
                <c:pt idx="29">
                  <c:v>-26.199999999999989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4C-44B6-8DAA-D55352733095}"/>
            </c:ext>
          </c:extLst>
        </c:ser>
        <c:ser>
          <c:idx val="1"/>
          <c:order val="1"/>
          <c:tx>
            <c:v>予測値: 　　y　　　　　　　　　　　　　　　反り(mm)</c:v>
          </c:tx>
          <c:spPr>
            <a:ln w="19050">
              <a:noFill/>
            </a:ln>
          </c:spPr>
          <c:marker>
            <c:symbol val="square"/>
            <c:size val="11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データ!$C$3:$C$32</c:f>
              <c:numCache>
                <c:formatCode>0_ </c:formatCode>
                <c:ptCount val="30"/>
                <c:pt idx="0">
                  <c:v>14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19</c:v>
                </c:pt>
                <c:pt idx="5">
                  <c:v>19</c:v>
                </c:pt>
                <c:pt idx="6">
                  <c:v>17</c:v>
                </c:pt>
                <c:pt idx="7">
                  <c:v>19</c:v>
                </c:pt>
                <c:pt idx="8">
                  <c:v>15</c:v>
                </c:pt>
                <c:pt idx="9">
                  <c:v>18</c:v>
                </c:pt>
                <c:pt idx="10">
                  <c:v>15</c:v>
                </c:pt>
                <c:pt idx="11">
                  <c:v>16</c:v>
                </c:pt>
                <c:pt idx="12">
                  <c:v>19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16</c:v>
                </c:pt>
                <c:pt idx="17">
                  <c:v>15</c:v>
                </c:pt>
                <c:pt idx="18">
                  <c:v>17</c:v>
                </c:pt>
                <c:pt idx="19">
                  <c:v>19</c:v>
                </c:pt>
                <c:pt idx="20">
                  <c:v>15</c:v>
                </c:pt>
                <c:pt idx="21">
                  <c:v>18</c:v>
                </c:pt>
                <c:pt idx="22">
                  <c:v>15</c:v>
                </c:pt>
                <c:pt idx="23">
                  <c:v>15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</c:numCache>
            </c:numRef>
          </c:xVal>
          <c:yVal>
            <c:numRef>
              <c:f>結果!$B$27:$B$56</c:f>
              <c:numCache>
                <c:formatCode>0.00</c:formatCode>
                <c:ptCount val="30"/>
                <c:pt idx="0">
                  <c:v>-13.521577083565994</c:v>
                </c:pt>
                <c:pt idx="1">
                  <c:v>-12.440791347678989</c:v>
                </c:pt>
                <c:pt idx="2">
                  <c:v>-14.27557685863686</c:v>
                </c:pt>
                <c:pt idx="3">
                  <c:v>-11.489549009513496</c:v>
                </c:pt>
                <c:pt idx="4">
                  <c:v>2.9751281710219928</c:v>
                </c:pt>
                <c:pt idx="5">
                  <c:v>5.0816523497291897</c:v>
                </c:pt>
                <c:pt idx="6">
                  <c:v>-3.2702622625304869</c:v>
                </c:pt>
                <c:pt idx="7">
                  <c:v>-8.5770622302238309</c:v>
                </c:pt>
                <c:pt idx="8">
                  <c:v>-6.2538466768340797</c:v>
                </c:pt>
                <c:pt idx="9">
                  <c:v>-3.8171380676699584</c:v>
                </c:pt>
                <c:pt idx="10">
                  <c:v>-4.6907998336255687</c:v>
                </c:pt>
                <c:pt idx="11">
                  <c:v>-9.3150116633475619</c:v>
                </c:pt>
                <c:pt idx="12">
                  <c:v>-1.7136983565179591</c:v>
                </c:pt>
                <c:pt idx="13">
                  <c:v>-4.1599743704332326</c:v>
                </c:pt>
                <c:pt idx="14">
                  <c:v>-15.501956334192478</c:v>
                </c:pt>
                <c:pt idx="15">
                  <c:v>-15.569969501651201</c:v>
                </c:pt>
                <c:pt idx="16">
                  <c:v>-14.207563691178123</c:v>
                </c:pt>
                <c:pt idx="17">
                  <c:v>-2.9240274901264272</c:v>
                </c:pt>
                <c:pt idx="18">
                  <c:v>-5.0370346060296072</c:v>
                </c:pt>
                <c:pt idx="19">
                  <c:v>-7.2180548893915244</c:v>
                </c:pt>
                <c:pt idx="20">
                  <c:v>-7.2050890149995723</c:v>
                </c:pt>
                <c:pt idx="21">
                  <c:v>-13.194791122749855</c:v>
                </c:pt>
                <c:pt idx="22">
                  <c:v>2.5123158752884009</c:v>
                </c:pt>
                <c:pt idx="23">
                  <c:v>1.0852953669973502</c:v>
                </c:pt>
                <c:pt idx="24">
                  <c:v>-7.2826695872094831</c:v>
                </c:pt>
                <c:pt idx="25">
                  <c:v>-13.126777955291118</c:v>
                </c:pt>
                <c:pt idx="26">
                  <c:v>-8.7096900955005196</c:v>
                </c:pt>
                <c:pt idx="27">
                  <c:v>-12.039509282208151</c:v>
                </c:pt>
                <c:pt idx="28">
                  <c:v>4.8194810867310167</c:v>
                </c:pt>
                <c:pt idx="29">
                  <c:v>-23.931451518662065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4C-44B6-8DAA-D55352733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1408240"/>
        <c:axId val="1"/>
      </c:scatterChart>
      <c:valAx>
        <c:axId val="1731408240"/>
        <c:scaling>
          <c:orientation val="minMax"/>
          <c:max val="20"/>
          <c:min val="1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 </a:t>
                </a:r>
                <a:r>
                  <a:rPr lang="ja-JP" altLang="en-US"/>
                  <a:t>　    </a:t>
                </a:r>
                <a:r>
                  <a:rPr lang="en-US" altLang="ja-JP"/>
                  <a:t>x2        </a:t>
                </a:r>
                <a:r>
                  <a:rPr lang="ja-JP" altLang="en-US"/>
                  <a:t>冷却時間</a:t>
                </a:r>
                <a:r>
                  <a:rPr lang="en-US" altLang="ja-JP"/>
                  <a:t>(min)</a:t>
                </a:r>
              </a:p>
            </c:rich>
          </c:tx>
          <c:overlay val="0"/>
        </c:title>
        <c:numFmt formatCode="0_ 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游ゴシック"/>
                <a:ea typeface="游ゴシック"/>
                <a:cs typeface="游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　　</a:t>
                </a:r>
                <a:r>
                  <a:rPr lang="en-US" altLang="ja-JP"/>
                  <a:t>y</a:t>
                </a:r>
                <a:r>
                  <a:rPr lang="ja-JP" altLang="en-US"/>
                  <a:t>　　　　　　　　　　　　　　　反り</a:t>
                </a:r>
                <a:r>
                  <a:rPr lang="en-US" altLang="ja-JP"/>
                  <a:t>(mm)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17314082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　　</a:t>
            </a:r>
            <a:r>
              <a:rPr lang="en-US" altLang="ja-JP" sz="1200"/>
              <a:t>x3</a:t>
            </a:r>
            <a:r>
              <a:rPr lang="ja-JP" altLang="en-US" sz="1200"/>
              <a:t>　 金型温度 観測値グラフ</a:t>
            </a:r>
          </a:p>
        </c:rich>
      </c:tx>
      <c:layout>
        <c:manualLayout>
          <c:xMode val="edge"/>
          <c:yMode val="edge"/>
          <c:x val="0.114362096490516"/>
          <c:y val="4.824338818112852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　　y　　　　　　　　　　　　　　　反り(mm)</c:v>
          </c:tx>
          <c:spPr>
            <a:ln w="19050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</c:spPr>
          </c:marker>
          <c:xVal>
            <c:numRef>
              <c:f>データ!$D$3:$D$32</c:f>
              <c:numCache>
                <c:formatCode>0_ </c:formatCode>
                <c:ptCount val="30"/>
                <c:pt idx="0">
                  <c:v>51</c:v>
                </c:pt>
                <c:pt idx="1">
                  <c:v>49</c:v>
                </c:pt>
                <c:pt idx="2">
                  <c:v>46</c:v>
                </c:pt>
                <c:pt idx="3">
                  <c:v>42</c:v>
                </c:pt>
                <c:pt idx="4">
                  <c:v>60</c:v>
                </c:pt>
                <c:pt idx="5">
                  <c:v>58</c:v>
                </c:pt>
                <c:pt idx="6">
                  <c:v>52</c:v>
                </c:pt>
                <c:pt idx="7">
                  <c:v>52</c:v>
                </c:pt>
                <c:pt idx="8">
                  <c:v>47</c:v>
                </c:pt>
                <c:pt idx="9">
                  <c:v>50</c:v>
                </c:pt>
                <c:pt idx="10">
                  <c:v>55</c:v>
                </c:pt>
                <c:pt idx="11">
                  <c:v>44</c:v>
                </c:pt>
                <c:pt idx="12">
                  <c:v>57</c:v>
                </c:pt>
                <c:pt idx="13">
                  <c:v>60</c:v>
                </c:pt>
                <c:pt idx="14">
                  <c:v>46</c:v>
                </c:pt>
                <c:pt idx="15">
                  <c:v>42</c:v>
                </c:pt>
                <c:pt idx="16">
                  <c:v>50</c:v>
                </c:pt>
                <c:pt idx="17">
                  <c:v>54</c:v>
                </c:pt>
                <c:pt idx="18">
                  <c:v>53</c:v>
                </c:pt>
                <c:pt idx="19">
                  <c:v>48</c:v>
                </c:pt>
                <c:pt idx="20">
                  <c:v>54</c:v>
                </c:pt>
                <c:pt idx="21">
                  <c:v>44</c:v>
                </c:pt>
                <c:pt idx="22">
                  <c:v>59</c:v>
                </c:pt>
                <c:pt idx="23">
                  <c:v>59</c:v>
                </c:pt>
                <c:pt idx="24">
                  <c:v>56</c:v>
                </c:pt>
                <c:pt idx="25">
                  <c:v>48</c:v>
                </c:pt>
                <c:pt idx="26">
                  <c:v>56</c:v>
                </c:pt>
                <c:pt idx="27">
                  <c:v>49</c:v>
                </c:pt>
                <c:pt idx="28">
                  <c:v>57</c:v>
                </c:pt>
                <c:pt idx="29">
                  <c:v>42</c:v>
                </c:pt>
              </c:numCache>
            </c:numRef>
          </c:xVal>
          <c:yVal>
            <c:numRef>
              <c:f>データ!$E$3:$E$32</c:f>
              <c:numCache>
                <c:formatCode>0.0_ </c:formatCode>
                <c:ptCount val="30"/>
                <c:pt idx="0">
                  <c:v>-13.100000000000023</c:v>
                </c:pt>
                <c:pt idx="1">
                  <c:v>-11.199999999999989</c:v>
                </c:pt>
                <c:pt idx="2">
                  <c:v>-18.699999999999989</c:v>
                </c:pt>
                <c:pt idx="3">
                  <c:v>-14.300000000000011</c:v>
                </c:pt>
                <c:pt idx="4">
                  <c:v>-1.3000000000000114</c:v>
                </c:pt>
                <c:pt idx="5">
                  <c:v>7.3999999999999773</c:v>
                </c:pt>
                <c:pt idx="6">
                  <c:v>-1</c:v>
                </c:pt>
                <c:pt idx="7">
                  <c:v>-9.3999999999999773</c:v>
                </c:pt>
                <c:pt idx="8">
                  <c:v>-0.39999999999997726</c:v>
                </c:pt>
                <c:pt idx="9">
                  <c:v>-1</c:v>
                </c:pt>
                <c:pt idx="10">
                  <c:v>-7.6999999999999886</c:v>
                </c:pt>
                <c:pt idx="11">
                  <c:v>-8.6999999999999886</c:v>
                </c:pt>
                <c:pt idx="12">
                  <c:v>-3.3000000000000114</c:v>
                </c:pt>
                <c:pt idx="13">
                  <c:v>2.8999999999999773</c:v>
                </c:pt>
                <c:pt idx="14">
                  <c:v>-13.5</c:v>
                </c:pt>
                <c:pt idx="15">
                  <c:v>-12.100000000000023</c:v>
                </c:pt>
                <c:pt idx="16">
                  <c:v>-9.5</c:v>
                </c:pt>
                <c:pt idx="17">
                  <c:v>-5.5</c:v>
                </c:pt>
                <c:pt idx="18">
                  <c:v>-4.8000000000000114</c:v>
                </c:pt>
                <c:pt idx="19">
                  <c:v>-3.8999999999999773</c:v>
                </c:pt>
                <c:pt idx="20">
                  <c:v>-1</c:v>
                </c:pt>
                <c:pt idx="21">
                  <c:v>-16.600000000000023</c:v>
                </c:pt>
                <c:pt idx="22">
                  <c:v>-1.8999999999999773</c:v>
                </c:pt>
                <c:pt idx="23">
                  <c:v>-1.1999999999999886</c:v>
                </c:pt>
                <c:pt idx="24">
                  <c:v>-6.8000000000000114</c:v>
                </c:pt>
                <c:pt idx="25">
                  <c:v>-20.199999999999989</c:v>
                </c:pt>
                <c:pt idx="26">
                  <c:v>-9.6999999999999886</c:v>
                </c:pt>
                <c:pt idx="27">
                  <c:v>-14.300000000000011</c:v>
                </c:pt>
                <c:pt idx="28">
                  <c:v>4</c:v>
                </c:pt>
                <c:pt idx="29">
                  <c:v>-26.199999999999989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FA-443B-80AC-2A9C0A1AB087}"/>
            </c:ext>
          </c:extLst>
        </c:ser>
        <c:ser>
          <c:idx val="1"/>
          <c:order val="1"/>
          <c:tx>
            <c:v>予測値: 　　y　　　　　　　　　　　　　　　反り(mm)</c:v>
          </c:tx>
          <c:spPr>
            <a:ln w="19050">
              <a:noFill/>
            </a:ln>
          </c:spPr>
          <c:marker>
            <c:symbol val="square"/>
            <c:size val="10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データ!$D$3:$D$32</c:f>
              <c:numCache>
                <c:formatCode>0_ </c:formatCode>
                <c:ptCount val="30"/>
                <c:pt idx="0">
                  <c:v>51</c:v>
                </c:pt>
                <c:pt idx="1">
                  <c:v>49</c:v>
                </c:pt>
                <c:pt idx="2">
                  <c:v>46</c:v>
                </c:pt>
                <c:pt idx="3">
                  <c:v>42</c:v>
                </c:pt>
                <c:pt idx="4">
                  <c:v>60</c:v>
                </c:pt>
                <c:pt idx="5">
                  <c:v>58</c:v>
                </c:pt>
                <c:pt idx="6">
                  <c:v>52</c:v>
                </c:pt>
                <c:pt idx="7">
                  <c:v>52</c:v>
                </c:pt>
                <c:pt idx="8">
                  <c:v>47</c:v>
                </c:pt>
                <c:pt idx="9">
                  <c:v>50</c:v>
                </c:pt>
                <c:pt idx="10">
                  <c:v>55</c:v>
                </c:pt>
                <c:pt idx="11">
                  <c:v>44</c:v>
                </c:pt>
                <c:pt idx="12">
                  <c:v>57</c:v>
                </c:pt>
                <c:pt idx="13">
                  <c:v>60</c:v>
                </c:pt>
                <c:pt idx="14">
                  <c:v>46</c:v>
                </c:pt>
                <c:pt idx="15">
                  <c:v>42</c:v>
                </c:pt>
                <c:pt idx="16">
                  <c:v>50</c:v>
                </c:pt>
                <c:pt idx="17">
                  <c:v>54</c:v>
                </c:pt>
                <c:pt idx="18">
                  <c:v>53</c:v>
                </c:pt>
                <c:pt idx="19">
                  <c:v>48</c:v>
                </c:pt>
                <c:pt idx="20">
                  <c:v>54</c:v>
                </c:pt>
                <c:pt idx="21">
                  <c:v>44</c:v>
                </c:pt>
                <c:pt idx="22">
                  <c:v>59</c:v>
                </c:pt>
                <c:pt idx="23">
                  <c:v>59</c:v>
                </c:pt>
                <c:pt idx="24">
                  <c:v>56</c:v>
                </c:pt>
                <c:pt idx="25">
                  <c:v>48</c:v>
                </c:pt>
                <c:pt idx="26">
                  <c:v>56</c:v>
                </c:pt>
                <c:pt idx="27">
                  <c:v>49</c:v>
                </c:pt>
                <c:pt idx="28">
                  <c:v>57</c:v>
                </c:pt>
                <c:pt idx="29">
                  <c:v>42</c:v>
                </c:pt>
              </c:numCache>
            </c:numRef>
          </c:xVal>
          <c:yVal>
            <c:numRef>
              <c:f>結果!$B$27:$B$56</c:f>
              <c:numCache>
                <c:formatCode>0.00</c:formatCode>
                <c:ptCount val="30"/>
                <c:pt idx="0">
                  <c:v>-13.521577083565994</c:v>
                </c:pt>
                <c:pt idx="1">
                  <c:v>-12.440791347678989</c:v>
                </c:pt>
                <c:pt idx="2">
                  <c:v>-14.27557685863686</c:v>
                </c:pt>
                <c:pt idx="3">
                  <c:v>-11.489549009513496</c:v>
                </c:pt>
                <c:pt idx="4">
                  <c:v>2.9751281710219928</c:v>
                </c:pt>
                <c:pt idx="5">
                  <c:v>5.0816523497291897</c:v>
                </c:pt>
                <c:pt idx="6">
                  <c:v>-3.2702622625304869</c:v>
                </c:pt>
                <c:pt idx="7">
                  <c:v>-8.5770622302238309</c:v>
                </c:pt>
                <c:pt idx="8">
                  <c:v>-6.2538466768340797</c:v>
                </c:pt>
                <c:pt idx="9">
                  <c:v>-3.8171380676699584</c:v>
                </c:pt>
                <c:pt idx="10">
                  <c:v>-4.6907998336255687</c:v>
                </c:pt>
                <c:pt idx="11">
                  <c:v>-9.3150116633475619</c:v>
                </c:pt>
                <c:pt idx="12">
                  <c:v>-1.7136983565179591</c:v>
                </c:pt>
                <c:pt idx="13">
                  <c:v>-4.1599743704332326</c:v>
                </c:pt>
                <c:pt idx="14">
                  <c:v>-15.501956334192478</c:v>
                </c:pt>
                <c:pt idx="15">
                  <c:v>-15.569969501651201</c:v>
                </c:pt>
                <c:pt idx="16">
                  <c:v>-14.207563691178123</c:v>
                </c:pt>
                <c:pt idx="17">
                  <c:v>-2.9240274901264272</c:v>
                </c:pt>
                <c:pt idx="18">
                  <c:v>-5.0370346060296072</c:v>
                </c:pt>
                <c:pt idx="19">
                  <c:v>-7.2180548893915244</c:v>
                </c:pt>
                <c:pt idx="20">
                  <c:v>-7.2050890149995723</c:v>
                </c:pt>
                <c:pt idx="21">
                  <c:v>-13.194791122749855</c:v>
                </c:pt>
                <c:pt idx="22">
                  <c:v>2.5123158752884009</c:v>
                </c:pt>
                <c:pt idx="23">
                  <c:v>1.0852953669973502</c:v>
                </c:pt>
                <c:pt idx="24">
                  <c:v>-7.2826695872094831</c:v>
                </c:pt>
                <c:pt idx="25">
                  <c:v>-13.126777955291118</c:v>
                </c:pt>
                <c:pt idx="26">
                  <c:v>-8.7096900955005196</c:v>
                </c:pt>
                <c:pt idx="27">
                  <c:v>-12.039509282208151</c:v>
                </c:pt>
                <c:pt idx="28">
                  <c:v>4.8194810867310167</c:v>
                </c:pt>
                <c:pt idx="29">
                  <c:v>-23.931451518662065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FA-443B-80AC-2A9C0A1AB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1410320"/>
        <c:axId val="1"/>
      </c:scatterChart>
      <c:valAx>
        <c:axId val="1731410320"/>
        <c:scaling>
          <c:orientation val="minMax"/>
          <c:min val="3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　　   </a:t>
                </a:r>
                <a:r>
                  <a:rPr lang="en-US" altLang="ja-JP"/>
                  <a:t>x3</a:t>
                </a:r>
                <a:r>
                  <a:rPr lang="ja-JP" altLang="en-US"/>
                  <a:t>　　金型温度</a:t>
                </a:r>
                <a:r>
                  <a:rPr lang="en-US" altLang="ja-JP"/>
                  <a:t>(℃)</a:t>
                </a:r>
              </a:p>
            </c:rich>
          </c:tx>
          <c:overlay val="0"/>
        </c:title>
        <c:numFmt formatCode="0_ 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游ゴシック"/>
                <a:ea typeface="游ゴシック"/>
                <a:cs typeface="游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　　</a:t>
                </a:r>
                <a:r>
                  <a:rPr lang="en-US" altLang="ja-JP"/>
                  <a:t>y</a:t>
                </a:r>
                <a:r>
                  <a:rPr lang="ja-JP" altLang="en-US"/>
                  <a:t>　　　　　　　　　　　　　　　反り</a:t>
                </a:r>
                <a:r>
                  <a:rPr lang="en-US" altLang="ja-JP"/>
                  <a:t>(mm)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17314103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　　　</a:t>
            </a:r>
            <a:r>
              <a:rPr lang="en-US" altLang="ja-JP"/>
              <a:t>x1 </a:t>
            </a:r>
            <a:r>
              <a:rPr lang="ja-JP" altLang="en-US"/>
              <a:t>　　　　　　　　　　プラスチックの射出速度</a:t>
            </a:r>
            <a:r>
              <a:rPr lang="en-US" altLang="ja-JP"/>
              <a:t>(g/s)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データ!$H$3:$H$32</c:f>
              <c:numCache>
                <c:formatCode>General</c:formatCode>
                <c:ptCount val="30"/>
              </c:numCache>
            </c:numRef>
          </c:xVal>
          <c:yVal>
            <c:numRef>
              <c:f>x1x3での解析結果とシミュレーション!$C$26:$C$55</c:f>
              <c:numCache>
                <c:formatCode>0.00</c:formatCode>
                <c:ptCount val="30"/>
                <c:pt idx="0">
                  <c:v>-0.22214431284142933</c:v>
                </c:pt>
                <c:pt idx="1">
                  <c:v>1.0360472901505702</c:v>
                </c:pt>
                <c:pt idx="2">
                  <c:v>-4.6038735663818358</c:v>
                </c:pt>
                <c:pt idx="3">
                  <c:v>-2.8988862298877294</c:v>
                </c:pt>
                <c:pt idx="4">
                  <c:v>-3.8821528296728829</c:v>
                </c:pt>
                <c:pt idx="5">
                  <c:v>2.7646429038292695</c:v>
                </c:pt>
                <c:pt idx="6">
                  <c:v>2.3189887992339067</c:v>
                </c:pt>
                <c:pt idx="7">
                  <c:v>-0.43542772280681419</c:v>
                </c:pt>
                <c:pt idx="8">
                  <c:v>5.5486554151833047</c:v>
                </c:pt>
                <c:pt idx="9">
                  <c:v>3.088576271715695</c:v>
                </c:pt>
                <c:pt idx="10">
                  <c:v>-3.4182986052540372</c:v>
                </c:pt>
                <c:pt idx="11">
                  <c:v>0.52013042814068911</c:v>
                </c:pt>
                <c:pt idx="12">
                  <c:v>-1.1992819472256571</c:v>
                </c:pt>
                <c:pt idx="13">
                  <c:v>7.3748265177761709</c:v>
                </c:pt>
                <c:pt idx="14">
                  <c:v>2.0075223031079616</c:v>
                </c:pt>
                <c:pt idx="15">
                  <c:v>3.5353013785816998</c:v>
                </c:pt>
                <c:pt idx="16">
                  <c:v>4.468347358144392</c:v>
                </c:pt>
                <c:pt idx="17">
                  <c:v>-2.9505986732478817</c:v>
                </c:pt>
                <c:pt idx="18">
                  <c:v>0.25128886722772137</c:v>
                </c:pt>
                <c:pt idx="19">
                  <c:v>3.7809554831771308</c:v>
                </c:pt>
                <c:pt idx="20">
                  <c:v>5.7835889352215588</c:v>
                </c:pt>
                <c:pt idx="21">
                  <c:v>-3.1456819633899045</c:v>
                </c:pt>
                <c:pt idx="22">
                  <c:v>-4.8030570281768519</c:v>
                </c:pt>
                <c:pt idx="23">
                  <c:v>-2.6916611586870474</c:v>
                </c:pt>
                <c:pt idx="24">
                  <c:v>0.62539733222958205</c:v>
                </c:pt>
                <c:pt idx="25">
                  <c:v>-6.8734610388636241</c:v>
                </c:pt>
                <c:pt idx="26">
                  <c:v>-0.86320679828058644</c:v>
                </c:pt>
                <c:pt idx="27">
                  <c:v>-2.0639527098494526</c:v>
                </c:pt>
                <c:pt idx="28">
                  <c:v>-0.95626129467471799</c:v>
                </c:pt>
                <c:pt idx="29">
                  <c:v>-2.096323404479385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1A-450C-9C80-47AFF5491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1397008"/>
        <c:axId val="1"/>
      </c:scatterChart>
      <c:valAx>
        <c:axId val="173139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　　　</a:t>
                </a:r>
                <a:r>
                  <a:rPr lang="en-US" altLang="ja-JP"/>
                  <a:t>x1 </a:t>
                </a:r>
                <a:r>
                  <a:rPr lang="ja-JP" altLang="en-US"/>
                  <a:t>　　　　　　　　　　プラスチックの射出速度</a:t>
                </a:r>
                <a:r>
                  <a:rPr lang="en-US" altLang="ja-JP"/>
                  <a:t>(g/s)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游ゴシック"/>
                <a:ea typeface="游ゴシック"/>
                <a:cs typeface="游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731397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　　</a:t>
            </a:r>
            <a:r>
              <a:rPr lang="en-US" altLang="ja-JP"/>
              <a:t>x3</a:t>
            </a:r>
            <a:r>
              <a:rPr lang="ja-JP" altLang="en-US"/>
              <a:t>　　　　 金型温度</a:t>
            </a:r>
            <a:r>
              <a:rPr lang="en-US" altLang="ja-JP"/>
              <a:t>(℃)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データ!$I$3:$I$32</c:f>
              <c:numCache>
                <c:formatCode>General</c:formatCode>
                <c:ptCount val="30"/>
              </c:numCache>
            </c:numRef>
          </c:xVal>
          <c:yVal>
            <c:numRef>
              <c:f>x1x3での解析結果とシミュレーション!$C$26:$C$55</c:f>
              <c:numCache>
                <c:formatCode>0.00</c:formatCode>
                <c:ptCount val="30"/>
                <c:pt idx="0">
                  <c:v>-0.22214431284142933</c:v>
                </c:pt>
                <c:pt idx="1">
                  <c:v>1.0360472901505702</c:v>
                </c:pt>
                <c:pt idx="2">
                  <c:v>-4.6038735663818358</c:v>
                </c:pt>
                <c:pt idx="3">
                  <c:v>-2.8988862298877294</c:v>
                </c:pt>
                <c:pt idx="4">
                  <c:v>-3.8821528296728829</c:v>
                </c:pt>
                <c:pt idx="5">
                  <c:v>2.7646429038292695</c:v>
                </c:pt>
                <c:pt idx="6">
                  <c:v>2.3189887992339067</c:v>
                </c:pt>
                <c:pt idx="7">
                  <c:v>-0.43542772280681419</c:v>
                </c:pt>
                <c:pt idx="8">
                  <c:v>5.5486554151833047</c:v>
                </c:pt>
                <c:pt idx="9">
                  <c:v>3.088576271715695</c:v>
                </c:pt>
                <c:pt idx="10">
                  <c:v>-3.4182986052540372</c:v>
                </c:pt>
                <c:pt idx="11">
                  <c:v>0.52013042814068911</c:v>
                </c:pt>
                <c:pt idx="12">
                  <c:v>-1.1992819472256571</c:v>
                </c:pt>
                <c:pt idx="13">
                  <c:v>7.3748265177761709</c:v>
                </c:pt>
                <c:pt idx="14">
                  <c:v>2.0075223031079616</c:v>
                </c:pt>
                <c:pt idx="15">
                  <c:v>3.5353013785816998</c:v>
                </c:pt>
                <c:pt idx="16">
                  <c:v>4.468347358144392</c:v>
                </c:pt>
                <c:pt idx="17">
                  <c:v>-2.9505986732478817</c:v>
                </c:pt>
                <c:pt idx="18">
                  <c:v>0.25128886722772137</c:v>
                </c:pt>
                <c:pt idx="19">
                  <c:v>3.7809554831771308</c:v>
                </c:pt>
                <c:pt idx="20">
                  <c:v>5.7835889352215588</c:v>
                </c:pt>
                <c:pt idx="21">
                  <c:v>-3.1456819633899045</c:v>
                </c:pt>
                <c:pt idx="22">
                  <c:v>-4.8030570281768519</c:v>
                </c:pt>
                <c:pt idx="23">
                  <c:v>-2.6916611586870474</c:v>
                </c:pt>
                <c:pt idx="24">
                  <c:v>0.62539733222958205</c:v>
                </c:pt>
                <c:pt idx="25">
                  <c:v>-6.8734610388636241</c:v>
                </c:pt>
                <c:pt idx="26">
                  <c:v>-0.86320679828058644</c:v>
                </c:pt>
                <c:pt idx="27">
                  <c:v>-2.0639527098494526</c:v>
                </c:pt>
                <c:pt idx="28">
                  <c:v>-0.95626129467471799</c:v>
                </c:pt>
                <c:pt idx="29">
                  <c:v>-2.096323404479385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B1-43A2-B049-78FBFAB24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1380784"/>
        <c:axId val="1"/>
      </c:scatterChart>
      <c:valAx>
        <c:axId val="173138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　　</a:t>
                </a:r>
                <a:r>
                  <a:rPr lang="en-US" altLang="ja-JP"/>
                  <a:t>x3</a:t>
                </a:r>
                <a:r>
                  <a:rPr lang="ja-JP" altLang="en-US"/>
                  <a:t>　　　　 金型温度</a:t>
                </a:r>
                <a:r>
                  <a:rPr lang="en-US" altLang="ja-JP"/>
                  <a:t>(℃)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游ゴシック"/>
                <a:ea typeface="游ゴシック"/>
                <a:cs typeface="游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731380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　　　</a:t>
            </a:r>
            <a:r>
              <a:rPr lang="en-US" altLang="ja-JP"/>
              <a:t>x1 </a:t>
            </a:r>
            <a:r>
              <a:rPr lang="ja-JP" altLang="en-US"/>
              <a:t>　　　　　　　　　　プラスチックの射出速度</a:t>
            </a:r>
            <a:r>
              <a:rPr lang="en-US" altLang="ja-JP"/>
              <a:t>(g/s) </a:t>
            </a:r>
            <a:r>
              <a:rPr lang="ja-JP" altLang="en-US"/>
              <a:t>観測値グラフ</a:t>
            </a:r>
          </a:p>
        </c:rich>
      </c:tx>
      <c:layout>
        <c:manualLayout>
          <c:xMode val="edge"/>
          <c:yMode val="edge"/>
          <c:x val="0.14930555555555555"/>
          <c:y val="4.4843026595924429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　　y　　　　　　　　　　　　　　　反り(mm)</c:v>
          </c:tx>
          <c:spPr>
            <a:ln w="19050">
              <a:noFill/>
            </a:ln>
          </c:spPr>
          <c:xVal>
            <c:numRef>
              <c:f>データ!$H$3:$H$32</c:f>
              <c:numCache>
                <c:formatCode>General</c:formatCode>
                <c:ptCount val="30"/>
              </c:numCache>
            </c:numRef>
          </c:xVal>
          <c:yVal>
            <c:numRef>
              <c:f>データ!$J$3:$J$32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B8-447C-85AD-89ED1C87C627}"/>
            </c:ext>
          </c:extLst>
        </c:ser>
        <c:ser>
          <c:idx val="1"/>
          <c:order val="1"/>
          <c:tx>
            <c:v>予測値: 　　y　　　　　　　　　　　　　　　反り(mm)</c:v>
          </c:tx>
          <c:spPr>
            <a:ln w="19050">
              <a:noFill/>
            </a:ln>
          </c:spPr>
          <c:xVal>
            <c:numRef>
              <c:f>データ!$H$3:$H$32</c:f>
              <c:numCache>
                <c:formatCode>General</c:formatCode>
                <c:ptCount val="30"/>
              </c:numCache>
            </c:numRef>
          </c:xVal>
          <c:yVal>
            <c:numRef>
              <c:f>x1x3での解析結果とシミュレーション!$B$26:$B$55</c:f>
              <c:numCache>
                <c:formatCode>0.00</c:formatCode>
                <c:ptCount val="30"/>
                <c:pt idx="0">
                  <c:v>-12.877855687158593</c:v>
                </c:pt>
                <c:pt idx="1">
                  <c:v>-12.236047290150559</c:v>
                </c:pt>
                <c:pt idx="2">
                  <c:v>-14.096126433618153</c:v>
                </c:pt>
                <c:pt idx="3">
                  <c:v>-11.401113770112282</c:v>
                </c:pt>
                <c:pt idx="4">
                  <c:v>2.5821528296728715</c:v>
                </c:pt>
                <c:pt idx="5">
                  <c:v>4.6353570961707078</c:v>
                </c:pt>
                <c:pt idx="6">
                  <c:v>-3.3189887992339067</c:v>
                </c:pt>
                <c:pt idx="7">
                  <c:v>-8.9645722771931631</c:v>
                </c:pt>
                <c:pt idx="8">
                  <c:v>-5.948655415183282</c:v>
                </c:pt>
                <c:pt idx="9">
                  <c:v>-4.088576271715695</c:v>
                </c:pt>
                <c:pt idx="10">
                  <c:v>-4.2817013947459515</c:v>
                </c:pt>
                <c:pt idx="11">
                  <c:v>-9.2201304281406777</c:v>
                </c:pt>
                <c:pt idx="12">
                  <c:v>-2.1007180527743543</c:v>
                </c:pt>
                <c:pt idx="13">
                  <c:v>-4.4748265177761937</c:v>
                </c:pt>
                <c:pt idx="14">
                  <c:v>-15.507522303107962</c:v>
                </c:pt>
                <c:pt idx="15">
                  <c:v>-15.635301378581723</c:v>
                </c:pt>
                <c:pt idx="16">
                  <c:v>-13.968347358144392</c:v>
                </c:pt>
                <c:pt idx="17">
                  <c:v>-2.5494013267521183</c:v>
                </c:pt>
                <c:pt idx="18">
                  <c:v>-5.0512888672277327</c:v>
                </c:pt>
                <c:pt idx="19">
                  <c:v>-7.6809554831771081</c:v>
                </c:pt>
                <c:pt idx="20">
                  <c:v>-6.7835889352215588</c:v>
                </c:pt>
                <c:pt idx="21">
                  <c:v>-13.454318036610118</c:v>
                </c:pt>
                <c:pt idx="22">
                  <c:v>2.9030570281768746</c:v>
                </c:pt>
                <c:pt idx="23">
                  <c:v>1.4916611586870587</c:v>
                </c:pt>
                <c:pt idx="24">
                  <c:v>-7.4253973322295934</c:v>
                </c:pt>
                <c:pt idx="25">
                  <c:v>-13.326538961136364</c:v>
                </c:pt>
                <c:pt idx="26">
                  <c:v>-8.8367932017194022</c:v>
                </c:pt>
                <c:pt idx="27">
                  <c:v>-12.236047290150559</c:v>
                </c:pt>
                <c:pt idx="28">
                  <c:v>4.956261294674718</c:v>
                </c:pt>
                <c:pt idx="29">
                  <c:v>-24.103676595520604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B8-447C-85AD-89ED1C87C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1389104"/>
        <c:axId val="1"/>
      </c:scatterChart>
      <c:valAx>
        <c:axId val="173138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　　　</a:t>
                </a:r>
                <a:r>
                  <a:rPr lang="en-US" altLang="ja-JP"/>
                  <a:t>x1 </a:t>
                </a:r>
                <a:r>
                  <a:rPr lang="ja-JP" altLang="en-US"/>
                  <a:t>　　　　　　　　　　プラスチックの射出速度</a:t>
                </a:r>
                <a:r>
                  <a:rPr lang="en-US" altLang="ja-JP"/>
                  <a:t>(g/s)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游ゴシック"/>
                <a:ea typeface="游ゴシック"/>
                <a:cs typeface="游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　　</a:t>
                </a:r>
                <a:r>
                  <a:rPr lang="en-US" altLang="ja-JP"/>
                  <a:t>y</a:t>
                </a:r>
                <a:r>
                  <a:rPr lang="ja-JP" altLang="en-US"/>
                  <a:t>　　　　　　　　　　　　　　　反り</a:t>
                </a:r>
                <a:r>
                  <a:rPr lang="en-US" altLang="ja-JP"/>
                  <a:t>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313891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　　</a:t>
            </a:r>
            <a:r>
              <a:rPr lang="en-US" altLang="ja-JP"/>
              <a:t>x3</a:t>
            </a:r>
            <a:r>
              <a:rPr lang="ja-JP" altLang="en-US"/>
              <a:t>　　　　 金型温度</a:t>
            </a:r>
            <a:r>
              <a:rPr lang="en-US" altLang="ja-JP"/>
              <a:t>(℃)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　　y　　　　　　　　　　　　　　　反り(mm)</c:v>
          </c:tx>
          <c:spPr>
            <a:ln w="19050">
              <a:noFill/>
            </a:ln>
          </c:spPr>
          <c:xVal>
            <c:numRef>
              <c:f>データ!$I$3:$I$32</c:f>
              <c:numCache>
                <c:formatCode>General</c:formatCode>
                <c:ptCount val="30"/>
              </c:numCache>
            </c:numRef>
          </c:xVal>
          <c:yVal>
            <c:numRef>
              <c:f>データ!$J$3:$J$32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E4-48D2-8C39-62EC6A6DACE7}"/>
            </c:ext>
          </c:extLst>
        </c:ser>
        <c:ser>
          <c:idx val="1"/>
          <c:order val="1"/>
          <c:tx>
            <c:v>予測値: 　　y　　　　　　　　　　　　　　　反り(mm)</c:v>
          </c:tx>
          <c:spPr>
            <a:ln w="19050">
              <a:noFill/>
            </a:ln>
          </c:spPr>
          <c:xVal>
            <c:numRef>
              <c:f>データ!$I$3:$I$32</c:f>
              <c:numCache>
                <c:formatCode>General</c:formatCode>
                <c:ptCount val="30"/>
              </c:numCache>
            </c:numRef>
          </c:xVal>
          <c:yVal>
            <c:numRef>
              <c:f>x1x3での解析結果とシミュレーション!$B$26:$B$55</c:f>
              <c:numCache>
                <c:formatCode>0.00</c:formatCode>
                <c:ptCount val="30"/>
                <c:pt idx="0">
                  <c:v>-12.877855687158593</c:v>
                </c:pt>
                <c:pt idx="1">
                  <c:v>-12.236047290150559</c:v>
                </c:pt>
                <c:pt idx="2">
                  <c:v>-14.096126433618153</c:v>
                </c:pt>
                <c:pt idx="3">
                  <c:v>-11.401113770112282</c:v>
                </c:pt>
                <c:pt idx="4">
                  <c:v>2.5821528296728715</c:v>
                </c:pt>
                <c:pt idx="5">
                  <c:v>4.6353570961707078</c:v>
                </c:pt>
                <c:pt idx="6">
                  <c:v>-3.3189887992339067</c:v>
                </c:pt>
                <c:pt idx="7">
                  <c:v>-8.9645722771931631</c:v>
                </c:pt>
                <c:pt idx="8">
                  <c:v>-5.948655415183282</c:v>
                </c:pt>
                <c:pt idx="9">
                  <c:v>-4.088576271715695</c:v>
                </c:pt>
                <c:pt idx="10">
                  <c:v>-4.2817013947459515</c:v>
                </c:pt>
                <c:pt idx="11">
                  <c:v>-9.2201304281406777</c:v>
                </c:pt>
                <c:pt idx="12">
                  <c:v>-2.1007180527743543</c:v>
                </c:pt>
                <c:pt idx="13">
                  <c:v>-4.4748265177761937</c:v>
                </c:pt>
                <c:pt idx="14">
                  <c:v>-15.507522303107962</c:v>
                </c:pt>
                <c:pt idx="15">
                  <c:v>-15.635301378581723</c:v>
                </c:pt>
                <c:pt idx="16">
                  <c:v>-13.968347358144392</c:v>
                </c:pt>
                <c:pt idx="17">
                  <c:v>-2.5494013267521183</c:v>
                </c:pt>
                <c:pt idx="18">
                  <c:v>-5.0512888672277327</c:v>
                </c:pt>
                <c:pt idx="19">
                  <c:v>-7.6809554831771081</c:v>
                </c:pt>
                <c:pt idx="20">
                  <c:v>-6.7835889352215588</c:v>
                </c:pt>
                <c:pt idx="21">
                  <c:v>-13.454318036610118</c:v>
                </c:pt>
                <c:pt idx="22">
                  <c:v>2.9030570281768746</c:v>
                </c:pt>
                <c:pt idx="23">
                  <c:v>1.4916611586870587</c:v>
                </c:pt>
                <c:pt idx="24">
                  <c:v>-7.4253973322295934</c:v>
                </c:pt>
                <c:pt idx="25">
                  <c:v>-13.326538961136364</c:v>
                </c:pt>
                <c:pt idx="26">
                  <c:v>-8.8367932017194022</c:v>
                </c:pt>
                <c:pt idx="27">
                  <c:v>-12.236047290150559</c:v>
                </c:pt>
                <c:pt idx="28">
                  <c:v>4.956261294674718</c:v>
                </c:pt>
                <c:pt idx="29">
                  <c:v>-24.103676595520604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E4-48D2-8C39-62EC6A6DAC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1390352"/>
        <c:axId val="1"/>
      </c:scatterChart>
      <c:valAx>
        <c:axId val="173139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　　</a:t>
                </a:r>
                <a:r>
                  <a:rPr lang="en-US" altLang="ja-JP"/>
                  <a:t>x3</a:t>
                </a:r>
                <a:r>
                  <a:rPr lang="ja-JP" altLang="en-US"/>
                  <a:t>　　　　 金型温度</a:t>
                </a:r>
                <a:r>
                  <a:rPr lang="en-US" altLang="ja-JP"/>
                  <a:t>(℃)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游ゴシック"/>
                <a:ea typeface="游ゴシック"/>
                <a:cs typeface="游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　　</a:t>
                </a:r>
                <a:r>
                  <a:rPr lang="en-US" altLang="ja-JP"/>
                  <a:t>y</a:t>
                </a:r>
                <a:r>
                  <a:rPr lang="ja-JP" altLang="en-US"/>
                  <a:t>　　　　　　　　　　　　　　　反り</a:t>
                </a:r>
                <a:r>
                  <a:rPr lang="en-US" altLang="ja-JP"/>
                  <a:t>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31390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312420</xdr:colOff>
      <xdr:row>52</xdr:row>
      <xdr:rowOff>15240</xdr:rowOff>
    </xdr:from>
    <xdr:to>
      <xdr:col>20</xdr:col>
      <xdr:colOff>190500</xdr:colOff>
      <xdr:row>66</xdr:row>
      <xdr:rowOff>45720</xdr:rowOff>
    </xdr:to>
    <xdr:graphicFrame macro="">
      <xdr:nvGraphicFramePr>
        <xdr:cNvPr id="236641" name="グラフ 1">
          <a:extLst>
            <a:ext uri="{FF2B5EF4-FFF2-40B4-BE49-F238E27FC236}">
              <a16:creationId xmlns:a16="http://schemas.microsoft.com/office/drawing/2014/main" id="{8E91CD1B-90F4-45F8-86A8-6CD29AE86E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220980</xdr:colOff>
      <xdr:row>22</xdr:row>
      <xdr:rowOff>114300</xdr:rowOff>
    </xdr:from>
    <xdr:to>
      <xdr:col>14</xdr:col>
      <xdr:colOff>7620</xdr:colOff>
      <xdr:row>34</xdr:row>
      <xdr:rowOff>167640</xdr:rowOff>
    </xdr:to>
    <xdr:graphicFrame macro="">
      <xdr:nvGraphicFramePr>
        <xdr:cNvPr id="236642" name="グラフ 2">
          <a:extLst>
            <a:ext uri="{FF2B5EF4-FFF2-40B4-BE49-F238E27FC236}">
              <a16:creationId xmlns:a16="http://schemas.microsoft.com/office/drawing/2014/main" id="{9CC480F9-FF3A-4768-B106-F01ECED60F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274320</xdr:colOff>
      <xdr:row>22</xdr:row>
      <xdr:rowOff>129540</xdr:rowOff>
    </xdr:from>
    <xdr:to>
      <xdr:col>20</xdr:col>
      <xdr:colOff>274320</xdr:colOff>
      <xdr:row>34</xdr:row>
      <xdr:rowOff>152400</xdr:rowOff>
    </xdr:to>
    <xdr:graphicFrame macro="">
      <xdr:nvGraphicFramePr>
        <xdr:cNvPr id="236643" name="グラフ 3">
          <a:extLst>
            <a:ext uri="{FF2B5EF4-FFF2-40B4-BE49-F238E27FC236}">
              <a16:creationId xmlns:a16="http://schemas.microsoft.com/office/drawing/2014/main" id="{32C97A23-B0A6-4DA1-A5D5-57DCDEE443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274320</xdr:colOff>
      <xdr:row>8</xdr:row>
      <xdr:rowOff>106680</xdr:rowOff>
    </xdr:from>
    <xdr:to>
      <xdr:col>20</xdr:col>
      <xdr:colOff>350520</xdr:colOff>
      <xdr:row>21</xdr:row>
      <xdr:rowOff>7620</xdr:rowOff>
    </xdr:to>
    <xdr:graphicFrame macro="">
      <xdr:nvGraphicFramePr>
        <xdr:cNvPr id="236645" name="グラフ 5">
          <a:extLst>
            <a:ext uri="{FF2B5EF4-FFF2-40B4-BE49-F238E27FC236}">
              <a16:creationId xmlns:a16="http://schemas.microsoft.com/office/drawing/2014/main" id="{5C3FDABE-3032-47C3-A1F8-B4150F5C1A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68580</xdr:colOff>
      <xdr:row>8</xdr:row>
      <xdr:rowOff>83820</xdr:rowOff>
    </xdr:from>
    <xdr:to>
      <xdr:col>14</xdr:col>
      <xdr:colOff>53340</xdr:colOff>
      <xdr:row>21</xdr:row>
      <xdr:rowOff>68580</xdr:rowOff>
    </xdr:to>
    <xdr:graphicFrame macro="">
      <xdr:nvGraphicFramePr>
        <xdr:cNvPr id="236646" name="グラフ 6">
          <a:extLst>
            <a:ext uri="{FF2B5EF4-FFF2-40B4-BE49-F238E27FC236}">
              <a16:creationId xmlns:a16="http://schemas.microsoft.com/office/drawing/2014/main" id="{A7548852-2AE3-4F9C-A647-FDF3DD8C8D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426720</xdr:colOff>
      <xdr:row>1</xdr:row>
      <xdr:rowOff>129540</xdr:rowOff>
    </xdr:from>
    <xdr:to>
      <xdr:col>17</xdr:col>
      <xdr:colOff>426720</xdr:colOff>
      <xdr:row>11</xdr:row>
      <xdr:rowOff>129540</xdr:rowOff>
    </xdr:to>
    <xdr:graphicFrame macro="">
      <xdr:nvGraphicFramePr>
        <xdr:cNvPr id="317481" name="グラフ 1">
          <a:extLst>
            <a:ext uri="{FF2B5EF4-FFF2-40B4-BE49-F238E27FC236}">
              <a16:creationId xmlns:a16="http://schemas.microsoft.com/office/drawing/2014/main" id="{29310DC2-AA03-4427-B11B-A8712330DD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289560</xdr:colOff>
      <xdr:row>13</xdr:row>
      <xdr:rowOff>22860</xdr:rowOff>
    </xdr:from>
    <xdr:to>
      <xdr:col>17</xdr:col>
      <xdr:colOff>289560</xdr:colOff>
      <xdr:row>23</xdr:row>
      <xdr:rowOff>15240</xdr:rowOff>
    </xdr:to>
    <xdr:graphicFrame macro="">
      <xdr:nvGraphicFramePr>
        <xdr:cNvPr id="317482" name="グラフ 2">
          <a:extLst>
            <a:ext uri="{FF2B5EF4-FFF2-40B4-BE49-F238E27FC236}">
              <a16:creationId xmlns:a16="http://schemas.microsoft.com/office/drawing/2014/main" id="{832F8E21-3D53-428B-A921-292C55B859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457200</xdr:colOff>
      <xdr:row>24</xdr:row>
      <xdr:rowOff>83820</xdr:rowOff>
    </xdr:from>
    <xdr:to>
      <xdr:col>17</xdr:col>
      <xdr:colOff>457200</xdr:colOff>
      <xdr:row>34</xdr:row>
      <xdr:rowOff>106680</xdr:rowOff>
    </xdr:to>
    <xdr:graphicFrame macro="">
      <xdr:nvGraphicFramePr>
        <xdr:cNvPr id="317483" name="グラフ 3">
          <a:extLst>
            <a:ext uri="{FF2B5EF4-FFF2-40B4-BE49-F238E27FC236}">
              <a16:creationId xmlns:a16="http://schemas.microsoft.com/office/drawing/2014/main" id="{E8821057-EB9B-446E-B1EA-89C421E937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68580</xdr:colOff>
      <xdr:row>35</xdr:row>
      <xdr:rowOff>121920</xdr:rowOff>
    </xdr:from>
    <xdr:to>
      <xdr:col>18</xdr:col>
      <xdr:colOff>68580</xdr:colOff>
      <xdr:row>45</xdr:row>
      <xdr:rowOff>152400</xdr:rowOff>
    </xdr:to>
    <xdr:graphicFrame macro="">
      <xdr:nvGraphicFramePr>
        <xdr:cNvPr id="317484" name="グラフ 4">
          <a:extLst>
            <a:ext uri="{FF2B5EF4-FFF2-40B4-BE49-F238E27FC236}">
              <a16:creationId xmlns:a16="http://schemas.microsoft.com/office/drawing/2014/main" id="{D1F52F6A-645F-4D18-890C-F3A27B0EC7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2"/>
  <sheetViews>
    <sheetView workbookViewId="0">
      <selection activeCell="I17" sqref="I17"/>
    </sheetView>
  </sheetViews>
  <sheetFormatPr defaultRowHeight="13.2" x14ac:dyDescent="0.2"/>
  <cols>
    <col min="2" max="2" width="13.109375" customWidth="1"/>
    <col min="3" max="3" width="13.77734375" customWidth="1"/>
    <col min="4" max="4" width="13.109375" customWidth="1"/>
    <col min="5" max="5" width="9.77734375" customWidth="1"/>
    <col min="8" max="8" width="12.77734375" customWidth="1"/>
    <col min="9" max="9" width="13.109375" customWidth="1"/>
    <col min="10" max="10" width="9.5546875" customWidth="1"/>
  </cols>
  <sheetData>
    <row r="2" spans="1:5" ht="31.2" customHeight="1" x14ac:dyDescent="0.2">
      <c r="A2" s="3" t="s">
        <v>2</v>
      </c>
      <c r="B2" s="41" t="s">
        <v>38</v>
      </c>
      <c r="C2" s="1" t="s">
        <v>39</v>
      </c>
      <c r="D2" s="4" t="s">
        <v>3</v>
      </c>
      <c r="E2" s="9" t="s">
        <v>4</v>
      </c>
    </row>
    <row r="3" spans="1:5" ht="13.8" x14ac:dyDescent="0.25">
      <c r="A3" s="6">
        <v>1</v>
      </c>
      <c r="B3" s="7">
        <v>31</v>
      </c>
      <c r="C3" s="7">
        <v>14</v>
      </c>
      <c r="D3" s="7">
        <v>51</v>
      </c>
      <c r="E3" s="8">
        <v>-13.100000000000023</v>
      </c>
    </row>
    <row r="4" spans="1:5" ht="13.8" x14ac:dyDescent="0.25">
      <c r="A4" s="6">
        <f>A3+1</f>
        <v>2</v>
      </c>
      <c r="B4" s="7">
        <v>33</v>
      </c>
      <c r="C4" s="7">
        <v>16</v>
      </c>
      <c r="D4" s="7">
        <v>49</v>
      </c>
      <c r="E4" s="8">
        <v>-11.199999999999989</v>
      </c>
    </row>
    <row r="5" spans="1:5" ht="13.8" x14ac:dyDescent="0.25">
      <c r="A5" s="6">
        <f t="shared" ref="A5:A32" si="0">A4+1</f>
        <v>3</v>
      </c>
      <c r="B5" s="7">
        <v>34</v>
      </c>
      <c r="C5" s="7">
        <v>16</v>
      </c>
      <c r="D5" s="7">
        <v>46</v>
      </c>
      <c r="E5" s="8">
        <v>-18.699999999999989</v>
      </c>
    </row>
    <row r="6" spans="1:5" ht="13.8" x14ac:dyDescent="0.25">
      <c r="A6" s="6">
        <f t="shared" si="0"/>
        <v>4</v>
      </c>
      <c r="B6" s="7">
        <v>39</v>
      </c>
      <c r="C6" s="7">
        <v>16</v>
      </c>
      <c r="D6" s="7">
        <v>42</v>
      </c>
      <c r="E6" s="8">
        <v>-14.300000000000011</v>
      </c>
    </row>
    <row r="7" spans="1:5" ht="13.8" x14ac:dyDescent="0.25">
      <c r="A7" s="6">
        <f t="shared" si="0"/>
        <v>5</v>
      </c>
      <c r="B7" s="7">
        <v>35</v>
      </c>
      <c r="C7" s="7">
        <v>19</v>
      </c>
      <c r="D7" s="7">
        <v>60</v>
      </c>
      <c r="E7" s="8">
        <v>-1.3000000000000114</v>
      </c>
    </row>
    <row r="8" spans="1:5" ht="13.8" x14ac:dyDescent="0.25">
      <c r="A8" s="6">
        <f t="shared" si="0"/>
        <v>6</v>
      </c>
      <c r="B8" s="7">
        <v>38</v>
      </c>
      <c r="C8" s="7">
        <v>19</v>
      </c>
      <c r="D8" s="7">
        <v>58</v>
      </c>
      <c r="E8" s="8">
        <v>7.3999999999999773</v>
      </c>
    </row>
    <row r="9" spans="1:5" ht="13.8" x14ac:dyDescent="0.25">
      <c r="A9" s="6">
        <f t="shared" si="0"/>
        <v>7</v>
      </c>
      <c r="B9" s="7">
        <v>37</v>
      </c>
      <c r="C9" s="7">
        <v>17</v>
      </c>
      <c r="D9" s="7">
        <v>52</v>
      </c>
      <c r="E9" s="8">
        <v>-1</v>
      </c>
    </row>
    <row r="10" spans="1:5" ht="13.8" x14ac:dyDescent="0.25">
      <c r="A10" s="6">
        <f t="shared" si="0"/>
        <v>8</v>
      </c>
      <c r="B10" s="7">
        <v>33</v>
      </c>
      <c r="C10" s="7">
        <v>19</v>
      </c>
      <c r="D10" s="7">
        <v>52</v>
      </c>
      <c r="E10" s="8">
        <v>-9.3999999999999773</v>
      </c>
    </row>
    <row r="11" spans="1:5" ht="13.8" x14ac:dyDescent="0.25">
      <c r="A11" s="6">
        <f t="shared" si="0"/>
        <v>9</v>
      </c>
      <c r="B11" s="7">
        <v>39</v>
      </c>
      <c r="C11" s="7">
        <v>15</v>
      </c>
      <c r="D11" s="7">
        <v>47</v>
      </c>
      <c r="E11" s="8">
        <v>-0.39999999999997726</v>
      </c>
    </row>
    <row r="12" spans="1:5" ht="13.8" x14ac:dyDescent="0.25">
      <c r="A12" s="6">
        <f t="shared" si="0"/>
        <v>10</v>
      </c>
      <c r="B12" s="7">
        <v>38</v>
      </c>
      <c r="C12" s="7">
        <v>18</v>
      </c>
      <c r="D12" s="7">
        <v>50</v>
      </c>
      <c r="E12" s="8">
        <v>-1</v>
      </c>
    </row>
    <row r="13" spans="1:5" ht="13.8" x14ac:dyDescent="0.25">
      <c r="A13" s="6">
        <f t="shared" si="0"/>
        <v>11</v>
      </c>
      <c r="B13" s="7">
        <v>34</v>
      </c>
      <c r="C13" s="7">
        <v>15</v>
      </c>
      <c r="D13" s="7">
        <v>55</v>
      </c>
      <c r="E13" s="8">
        <v>-7.6999999999999886</v>
      </c>
    </row>
    <row r="14" spans="1:5" ht="13.8" x14ac:dyDescent="0.25">
      <c r="A14" s="6">
        <f t="shared" si="0"/>
        <v>12</v>
      </c>
      <c r="B14" s="7">
        <v>39</v>
      </c>
      <c r="C14" s="7">
        <v>16</v>
      </c>
      <c r="D14" s="7">
        <v>44</v>
      </c>
      <c r="E14" s="8">
        <v>-8.6999999999999886</v>
      </c>
    </row>
    <row r="15" spans="1:5" ht="13.8" x14ac:dyDescent="0.25">
      <c r="A15" s="6">
        <f t="shared" si="0"/>
        <v>13</v>
      </c>
      <c r="B15" s="7">
        <v>34</v>
      </c>
      <c r="C15" s="7">
        <v>19</v>
      </c>
      <c r="D15" s="7">
        <v>57</v>
      </c>
      <c r="E15" s="8">
        <v>-3.3000000000000114</v>
      </c>
    </row>
    <row r="16" spans="1:5" ht="13.8" x14ac:dyDescent="0.25">
      <c r="A16" s="6">
        <f t="shared" si="0"/>
        <v>14</v>
      </c>
      <c r="B16" s="7">
        <v>30</v>
      </c>
      <c r="C16" s="7">
        <v>19</v>
      </c>
      <c r="D16" s="7">
        <v>60</v>
      </c>
      <c r="E16" s="8">
        <v>2.8999999999999773</v>
      </c>
    </row>
    <row r="17" spans="1:5" ht="13.8" x14ac:dyDescent="0.25">
      <c r="A17" s="6">
        <f t="shared" si="0"/>
        <v>15</v>
      </c>
      <c r="B17" s="7">
        <v>33</v>
      </c>
      <c r="C17" s="7">
        <v>17</v>
      </c>
      <c r="D17" s="7">
        <v>46</v>
      </c>
      <c r="E17" s="8">
        <v>-13.5</v>
      </c>
    </row>
    <row r="18" spans="1:5" ht="13.8" x14ac:dyDescent="0.25">
      <c r="A18" s="6">
        <f t="shared" si="0"/>
        <v>16</v>
      </c>
      <c r="B18" s="7">
        <v>36</v>
      </c>
      <c r="C18" s="7">
        <v>17</v>
      </c>
      <c r="D18" s="7">
        <v>42</v>
      </c>
      <c r="E18" s="8">
        <v>-12.100000000000023</v>
      </c>
    </row>
    <row r="19" spans="1:5" ht="13.8" x14ac:dyDescent="0.25">
      <c r="A19" s="6">
        <f t="shared" si="0"/>
        <v>17</v>
      </c>
      <c r="B19" s="7">
        <v>31</v>
      </c>
      <c r="C19" s="7">
        <v>16</v>
      </c>
      <c r="D19" s="7">
        <v>50</v>
      </c>
      <c r="E19" s="8">
        <v>-9.5</v>
      </c>
    </row>
    <row r="20" spans="1:5" ht="13.8" x14ac:dyDescent="0.25">
      <c r="A20" s="6">
        <f t="shared" si="0"/>
        <v>18</v>
      </c>
      <c r="B20" s="7">
        <v>36</v>
      </c>
      <c r="C20" s="7">
        <v>15</v>
      </c>
      <c r="D20" s="7">
        <v>54</v>
      </c>
      <c r="E20" s="8">
        <v>-5.5</v>
      </c>
    </row>
    <row r="21" spans="1:5" ht="13.8" x14ac:dyDescent="0.25">
      <c r="A21" s="6">
        <f t="shared" si="0"/>
        <v>19</v>
      </c>
      <c r="B21" s="7">
        <v>35</v>
      </c>
      <c r="C21" s="7">
        <v>17</v>
      </c>
      <c r="D21" s="7">
        <v>53</v>
      </c>
      <c r="E21" s="8">
        <v>-4.8000000000000114</v>
      </c>
    </row>
    <row r="22" spans="1:5" ht="13.8" x14ac:dyDescent="0.25">
      <c r="A22" s="6">
        <f t="shared" si="0"/>
        <v>20</v>
      </c>
      <c r="B22" s="7">
        <v>37</v>
      </c>
      <c r="C22" s="7">
        <v>19</v>
      </c>
      <c r="D22" s="7">
        <v>48</v>
      </c>
      <c r="E22" s="8">
        <v>-3.8999999999999773</v>
      </c>
    </row>
    <row r="23" spans="1:5" ht="13.8" x14ac:dyDescent="0.25">
      <c r="A23" s="6">
        <f t="shared" si="0"/>
        <v>21</v>
      </c>
      <c r="B23" s="7">
        <v>33</v>
      </c>
      <c r="C23" s="7">
        <v>15</v>
      </c>
      <c r="D23" s="7">
        <v>54</v>
      </c>
      <c r="E23" s="8">
        <v>-1</v>
      </c>
    </row>
    <row r="24" spans="1:5" ht="13.8" x14ac:dyDescent="0.25">
      <c r="A24" s="6">
        <f t="shared" si="0"/>
        <v>22</v>
      </c>
      <c r="B24" s="7">
        <v>36</v>
      </c>
      <c r="C24" s="7">
        <v>18</v>
      </c>
      <c r="D24" s="7">
        <v>44</v>
      </c>
      <c r="E24" s="8">
        <v>-16.600000000000023</v>
      </c>
    </row>
    <row r="25" spans="1:5" ht="13.8" x14ac:dyDescent="0.25">
      <c r="A25" s="6">
        <f t="shared" si="0"/>
        <v>23</v>
      </c>
      <c r="B25" s="7">
        <v>36</v>
      </c>
      <c r="C25" s="7">
        <v>15</v>
      </c>
      <c r="D25" s="7">
        <v>59</v>
      </c>
      <c r="E25" s="8">
        <v>-1.8999999999999773</v>
      </c>
    </row>
    <row r="26" spans="1:5" ht="13.8" x14ac:dyDescent="0.25">
      <c r="A26" s="6">
        <f t="shared" si="0"/>
        <v>24</v>
      </c>
      <c r="B26" s="7">
        <v>35</v>
      </c>
      <c r="C26" s="7">
        <v>15</v>
      </c>
      <c r="D26" s="7">
        <v>59</v>
      </c>
      <c r="E26" s="8">
        <v>-1.1999999999999886</v>
      </c>
    </row>
    <row r="27" spans="1:5" ht="13.8" x14ac:dyDescent="0.25">
      <c r="A27" s="6">
        <f t="shared" si="0"/>
        <v>25</v>
      </c>
      <c r="B27" s="7">
        <v>31</v>
      </c>
      <c r="C27" s="7">
        <v>18</v>
      </c>
      <c r="D27" s="7">
        <v>56</v>
      </c>
      <c r="E27" s="8">
        <v>-6.8000000000000114</v>
      </c>
    </row>
    <row r="28" spans="1:5" ht="13.8" x14ac:dyDescent="0.25">
      <c r="A28" s="6">
        <f t="shared" si="0"/>
        <v>26</v>
      </c>
      <c r="B28" s="7">
        <v>33</v>
      </c>
      <c r="C28" s="7">
        <v>18</v>
      </c>
      <c r="D28" s="7">
        <v>48</v>
      </c>
      <c r="E28" s="8">
        <v>-20.199999999999989</v>
      </c>
    </row>
    <row r="29" spans="1:5" ht="13.8" x14ac:dyDescent="0.25">
      <c r="A29" s="6">
        <f t="shared" si="0"/>
        <v>27</v>
      </c>
      <c r="B29" s="7">
        <v>30</v>
      </c>
      <c r="C29" s="7">
        <v>18</v>
      </c>
      <c r="D29" s="7">
        <v>56</v>
      </c>
      <c r="E29" s="8">
        <v>-9.6999999999999886</v>
      </c>
    </row>
    <row r="30" spans="1:5" ht="13.8" x14ac:dyDescent="0.25">
      <c r="A30" s="6">
        <f t="shared" si="0"/>
        <v>28</v>
      </c>
      <c r="B30" s="7">
        <v>33</v>
      </c>
      <c r="C30" s="7">
        <v>18</v>
      </c>
      <c r="D30" s="7">
        <v>49</v>
      </c>
      <c r="E30" s="8">
        <v>-14.300000000000011</v>
      </c>
    </row>
    <row r="31" spans="1:5" ht="13.8" x14ac:dyDescent="0.25">
      <c r="A31" s="6">
        <f t="shared" si="0"/>
        <v>29</v>
      </c>
      <c r="B31" s="7">
        <v>39</v>
      </c>
      <c r="C31" s="7">
        <v>16</v>
      </c>
      <c r="D31" s="7">
        <v>57</v>
      </c>
      <c r="E31" s="8">
        <v>4</v>
      </c>
    </row>
    <row r="32" spans="1:5" ht="13.8" x14ac:dyDescent="0.25">
      <c r="A32" s="6">
        <f t="shared" si="0"/>
        <v>30</v>
      </c>
      <c r="B32" s="7">
        <v>30</v>
      </c>
      <c r="C32" s="7">
        <v>18</v>
      </c>
      <c r="D32" s="7">
        <v>42</v>
      </c>
      <c r="E32" s="8">
        <v>-26.199999999999989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workbookViewId="0">
      <selection activeCell="E18" sqref="E18"/>
    </sheetView>
  </sheetViews>
  <sheetFormatPr defaultRowHeight="13.2" x14ac:dyDescent="0.2"/>
  <cols>
    <col min="1" max="1" width="19" customWidth="1"/>
    <col min="2" max="2" width="13.6640625" customWidth="1"/>
  </cols>
  <sheetData>
    <row r="1" spans="1:5" ht="18.600000000000001" customHeight="1" x14ac:dyDescent="0.35">
      <c r="A1" s="2"/>
      <c r="B1" s="18" t="s">
        <v>5</v>
      </c>
      <c r="C1" s="18" t="s">
        <v>6</v>
      </c>
      <c r="D1" s="18" t="s">
        <v>7</v>
      </c>
      <c r="E1" s="18" t="s">
        <v>8</v>
      </c>
    </row>
    <row r="2" spans="1:5" ht="16.2" x14ac:dyDescent="0.35">
      <c r="A2" s="19" t="s">
        <v>40</v>
      </c>
      <c r="B2" s="18">
        <v>1</v>
      </c>
      <c r="C2" s="18"/>
      <c r="D2" s="18"/>
      <c r="E2" s="18"/>
    </row>
    <row r="3" spans="1:5" ht="16.2" x14ac:dyDescent="0.35">
      <c r="A3" s="19" t="s">
        <v>41</v>
      </c>
      <c r="B3" s="20">
        <v>-0.15316149288014252</v>
      </c>
      <c r="C3" s="18">
        <v>1</v>
      </c>
      <c r="D3" s="18"/>
      <c r="E3" s="18"/>
    </row>
    <row r="4" spans="1:5" ht="16.2" x14ac:dyDescent="0.35">
      <c r="A4" s="19" t="s">
        <v>42</v>
      </c>
      <c r="B4" s="20">
        <v>-0.15455357126450833</v>
      </c>
      <c r="C4" s="20">
        <v>8.0960316121236345E-2</v>
      </c>
      <c r="D4" s="18">
        <v>1</v>
      </c>
      <c r="E4" s="18"/>
    </row>
    <row r="5" spans="1:5" ht="13.8" x14ac:dyDescent="0.25">
      <c r="A5" s="19" t="s">
        <v>50</v>
      </c>
      <c r="B5" s="21">
        <v>0.40232787865464897</v>
      </c>
      <c r="C5" s="20">
        <v>2.3756458347133576E-2</v>
      </c>
      <c r="D5" s="22">
        <v>0.72183812350562637</v>
      </c>
      <c r="E5" s="18">
        <v>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6"/>
  <sheetViews>
    <sheetView showGridLines="0" topLeftCell="A7" workbookViewId="0">
      <selection activeCell="E28" sqref="E28"/>
    </sheetView>
  </sheetViews>
  <sheetFormatPr defaultRowHeight="13.2" x14ac:dyDescent="0.2"/>
  <cols>
    <col min="1" max="1" width="18.6640625" customWidth="1"/>
    <col min="5" max="5" width="12.21875" customWidth="1"/>
    <col min="8" max="8" width="1" customWidth="1"/>
    <col min="10" max="10" width="18.5546875" customWidth="1"/>
  </cols>
  <sheetData>
    <row r="1" spans="1:13" ht="13.8" x14ac:dyDescent="0.25">
      <c r="A1" s="23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14.4" thickBot="1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3.8" x14ac:dyDescent="0.25">
      <c r="A3" s="24" t="s">
        <v>10</v>
      </c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 ht="13.8" x14ac:dyDescent="0.25">
      <c r="A4" s="10" t="s">
        <v>25</v>
      </c>
      <c r="B4" s="12">
        <v>0.89061124667671676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ht="13.8" x14ac:dyDescent="0.25">
      <c r="A5" s="10" t="s">
        <v>26</v>
      </c>
      <c r="B5" s="12">
        <v>0.79318839270705566</v>
      </c>
      <c r="C5" s="23"/>
      <c r="D5" s="23" t="s">
        <v>46</v>
      </c>
      <c r="E5" s="23"/>
      <c r="F5" s="23"/>
      <c r="G5" s="23"/>
      <c r="H5" s="23"/>
      <c r="I5" s="23"/>
      <c r="J5" s="23"/>
      <c r="K5" s="23"/>
      <c r="L5" s="23"/>
      <c r="M5" s="23"/>
    </row>
    <row r="6" spans="1:13" ht="13.8" x14ac:dyDescent="0.25">
      <c r="A6" s="10" t="s">
        <v>27</v>
      </c>
      <c r="B6" s="12">
        <v>0.76932551494248524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3" ht="13.8" x14ac:dyDescent="0.25">
      <c r="A7" s="10" t="s">
        <v>11</v>
      </c>
      <c r="B7" s="12">
        <v>3.6979392470036956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3" ht="14.4" thickBot="1" x14ac:dyDescent="0.3">
      <c r="A8" s="11" t="s">
        <v>12</v>
      </c>
      <c r="B8" s="11">
        <v>30</v>
      </c>
      <c r="C8" s="23"/>
      <c r="E8" s="47" t="s">
        <v>52</v>
      </c>
      <c r="F8" s="32">
        <f>FINV(0.05,B12,B13)</f>
        <v>2.9751539639733933</v>
      </c>
      <c r="G8" s="23"/>
      <c r="H8" s="23"/>
      <c r="I8" s="23"/>
      <c r="J8" s="23"/>
      <c r="K8" s="23"/>
      <c r="L8" s="23"/>
      <c r="M8" s="23"/>
    </row>
    <row r="9" spans="1:13" ht="13.8" x14ac:dyDescent="0.25">
      <c r="A9" s="23"/>
      <c r="B9" s="23"/>
      <c r="C9" s="23"/>
      <c r="E9" s="46" t="s">
        <v>53</v>
      </c>
      <c r="F9" s="35">
        <f>TINV(0.05,26)</f>
        <v>2.0555294386428731</v>
      </c>
      <c r="G9" s="23"/>
      <c r="H9" s="23"/>
      <c r="I9" s="23"/>
      <c r="J9" s="23"/>
      <c r="K9" s="23"/>
      <c r="L9" s="23"/>
      <c r="M9" s="23"/>
    </row>
    <row r="10" spans="1:13" ht="14.4" thickBot="1" x14ac:dyDescent="0.3">
      <c r="A10" s="23" t="s">
        <v>13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</row>
    <row r="11" spans="1:13" ht="13.8" x14ac:dyDescent="0.25">
      <c r="A11" s="25"/>
      <c r="B11" s="25" t="s">
        <v>14</v>
      </c>
      <c r="C11" s="25" t="s">
        <v>15</v>
      </c>
      <c r="D11" s="25" t="s">
        <v>16</v>
      </c>
      <c r="E11" s="30" t="s">
        <v>32</v>
      </c>
      <c r="F11" s="25" t="s">
        <v>28</v>
      </c>
      <c r="G11" s="23"/>
      <c r="H11" s="23"/>
      <c r="I11" s="23"/>
      <c r="J11" s="23"/>
      <c r="K11" s="23"/>
      <c r="L11" s="23"/>
      <c r="M11" s="23"/>
    </row>
    <row r="12" spans="1:13" ht="13.8" x14ac:dyDescent="0.25">
      <c r="A12" s="10" t="s">
        <v>17</v>
      </c>
      <c r="B12" s="15">
        <v>3</v>
      </c>
      <c r="C12" s="26">
        <v>1363.6230451288793</v>
      </c>
      <c r="D12" s="26">
        <v>454.54101504295977</v>
      </c>
      <c r="E12" s="26">
        <v>33.239427387283179</v>
      </c>
      <c r="F12" s="28">
        <v>4.7620689964802931E-9</v>
      </c>
      <c r="G12" s="23"/>
      <c r="H12" s="23"/>
      <c r="I12" s="23"/>
      <c r="J12" s="23"/>
      <c r="K12" s="23"/>
      <c r="L12" s="23"/>
      <c r="M12" s="23"/>
    </row>
    <row r="13" spans="1:13" ht="13.8" x14ac:dyDescent="0.25">
      <c r="A13" s="10" t="s">
        <v>18</v>
      </c>
      <c r="B13" s="15">
        <v>26</v>
      </c>
      <c r="C13" s="26">
        <v>355.54362153778675</v>
      </c>
      <c r="D13" s="26">
        <v>13.674754674530259</v>
      </c>
      <c r="E13" s="28"/>
      <c r="F13" s="28"/>
      <c r="G13" s="23"/>
      <c r="H13" s="23"/>
      <c r="I13" s="23"/>
      <c r="J13" s="23"/>
      <c r="K13" s="23"/>
      <c r="L13" s="23"/>
      <c r="M13" s="23"/>
    </row>
    <row r="14" spans="1:13" ht="14.4" thickBot="1" x14ac:dyDescent="0.3">
      <c r="A14" s="11" t="s">
        <v>19</v>
      </c>
      <c r="B14" s="17">
        <v>29</v>
      </c>
      <c r="C14" s="27">
        <v>1719.1666666666661</v>
      </c>
      <c r="D14" s="27"/>
      <c r="E14" s="29"/>
      <c r="F14" s="29"/>
      <c r="G14" s="23"/>
      <c r="H14" s="23"/>
      <c r="I14" s="23"/>
      <c r="J14" s="23"/>
      <c r="K14" s="23"/>
      <c r="L14" s="23"/>
      <c r="M14" s="23"/>
    </row>
    <row r="15" spans="1:13" ht="14.4" thickBot="1" x14ac:dyDescent="0.3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 ht="13.8" x14ac:dyDescent="0.25">
      <c r="A16" s="25"/>
      <c r="B16" s="25" t="s">
        <v>20</v>
      </c>
      <c r="C16" s="25" t="s">
        <v>11</v>
      </c>
      <c r="D16" s="25" t="s">
        <v>1</v>
      </c>
      <c r="E16" s="25" t="s">
        <v>21</v>
      </c>
      <c r="F16" s="25" t="s">
        <v>29</v>
      </c>
      <c r="G16" s="25" t="s">
        <v>30</v>
      </c>
      <c r="K16" s="23"/>
      <c r="L16" s="23"/>
      <c r="M16" s="23"/>
    </row>
    <row r="17" spans="1:13" ht="13.8" x14ac:dyDescent="0.25">
      <c r="A17" s="10" t="s">
        <v>22</v>
      </c>
      <c r="B17" s="13">
        <v>-116.01888962611557</v>
      </c>
      <c r="C17" s="13">
        <v>14.055041657265974</v>
      </c>
      <c r="D17" s="13">
        <v>-8.2546101573550139</v>
      </c>
      <c r="E17" s="13">
        <v>9.7812985698164881E-9</v>
      </c>
      <c r="F17" s="13">
        <v>-144.9094415139777</v>
      </c>
      <c r="G17" s="13">
        <v>-87.128337738253435</v>
      </c>
      <c r="K17" s="23"/>
      <c r="L17" s="23"/>
      <c r="M17" s="23"/>
    </row>
    <row r="18" spans="1:13" ht="13.8" x14ac:dyDescent="0.25">
      <c r="A18" s="10" t="s">
        <v>47</v>
      </c>
      <c r="B18" s="13">
        <v>1.427020508291045</v>
      </c>
      <c r="C18" s="13">
        <v>0.24451453452932917</v>
      </c>
      <c r="D18" s="13">
        <v>5.8361377618632968</v>
      </c>
      <c r="E18" s="13">
        <v>3.7607307054260734E-6</v>
      </c>
      <c r="F18" s="13">
        <v>0.92441368438994964</v>
      </c>
      <c r="G18" s="13">
        <v>1.9296273321921404</v>
      </c>
      <c r="K18" s="23"/>
      <c r="L18" s="23"/>
      <c r="M18" s="23"/>
    </row>
    <row r="19" spans="1:13" ht="13.8" x14ac:dyDescent="0.25">
      <c r="A19" s="10" t="s">
        <v>45</v>
      </c>
      <c r="B19" s="13">
        <v>0.20064103273541831</v>
      </c>
      <c r="C19" s="13">
        <v>0.44846477788528588</v>
      </c>
      <c r="D19" s="31">
        <v>0.44739529753380292</v>
      </c>
      <c r="E19" s="13">
        <v>0.65829488344141418</v>
      </c>
      <c r="F19" s="13">
        <v>-0.72119152040222412</v>
      </c>
      <c r="G19" s="13">
        <v>1.1224735858730608</v>
      </c>
      <c r="K19" s="23"/>
      <c r="L19" s="23"/>
      <c r="M19" s="23"/>
    </row>
    <row r="20" spans="1:13" ht="14.4" thickBot="1" x14ac:dyDescent="0.3">
      <c r="A20" s="11" t="s">
        <v>48</v>
      </c>
      <c r="B20" s="14">
        <v>1.0872686730829673</v>
      </c>
      <c r="C20" s="14">
        <v>0.12277088795174895</v>
      </c>
      <c r="D20" s="14">
        <v>8.8560789224745395</v>
      </c>
      <c r="E20" s="14">
        <v>2.4966589070267049E-9</v>
      </c>
      <c r="F20" s="14">
        <v>0.83490949868982167</v>
      </c>
      <c r="G20" s="14">
        <v>1.339627847476113</v>
      </c>
      <c r="K20" s="23"/>
      <c r="L20" s="23"/>
      <c r="M20" s="23"/>
    </row>
    <row r="21" spans="1:13" ht="13.8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13" ht="13.8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</row>
    <row r="23" spans="1:13" ht="13.8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1:13" ht="13.8" x14ac:dyDescent="0.25">
      <c r="A24" s="23" t="s">
        <v>23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1:13" ht="14.4" thickBot="1" x14ac:dyDescent="0.3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</row>
    <row r="26" spans="1:13" ht="13.8" x14ac:dyDescent="0.25">
      <c r="A26" s="25" t="s">
        <v>24</v>
      </c>
      <c r="B26" s="25" t="s">
        <v>31</v>
      </c>
      <c r="C26" s="25" t="s">
        <v>18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1:13" ht="13.8" x14ac:dyDescent="0.25">
      <c r="A27" s="51">
        <v>1</v>
      </c>
      <c r="B27" s="52">
        <v>-13.521577083565994</v>
      </c>
      <c r="C27" s="52">
        <v>0.42157708356597112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8" spans="1:13" ht="13.8" x14ac:dyDescent="0.25">
      <c r="A28" s="51">
        <v>2</v>
      </c>
      <c r="B28" s="52">
        <v>-12.440791347678989</v>
      </c>
      <c r="C28" s="52">
        <v>1.240791347679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1:13" ht="13.8" x14ac:dyDescent="0.25">
      <c r="A29" s="51">
        <v>3</v>
      </c>
      <c r="B29" s="52">
        <v>-14.27557685863686</v>
      </c>
      <c r="C29" s="52">
        <v>-4.4244231413631283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0" spans="1:13" ht="13.8" x14ac:dyDescent="0.25">
      <c r="A30" s="51">
        <v>4</v>
      </c>
      <c r="B30" s="52">
        <v>-11.489549009513496</v>
      </c>
      <c r="C30" s="52">
        <v>-2.8104509904865154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</row>
    <row r="31" spans="1:13" ht="13.8" x14ac:dyDescent="0.25">
      <c r="A31" s="51">
        <v>5</v>
      </c>
      <c r="B31" s="52">
        <v>2.9751281710219928</v>
      </c>
      <c r="C31" s="52">
        <v>-4.2751281710220042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1:13" ht="13.8" x14ac:dyDescent="0.25">
      <c r="A32" s="51">
        <v>6</v>
      </c>
      <c r="B32" s="52">
        <v>5.0816523497291897</v>
      </c>
      <c r="C32" s="52">
        <v>2.3183476502707876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3" spans="1:13" ht="13.8" x14ac:dyDescent="0.25">
      <c r="A33" s="51">
        <v>7</v>
      </c>
      <c r="B33" s="52">
        <v>-3.2702622625304869</v>
      </c>
      <c r="C33" s="52">
        <v>2.2702622625304869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</row>
    <row r="34" spans="1:13" ht="13.8" x14ac:dyDescent="0.25">
      <c r="A34" s="51">
        <v>8</v>
      </c>
      <c r="B34" s="52">
        <v>-8.5770622302238309</v>
      </c>
      <c r="C34" s="52">
        <v>-0.82293776977614641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</row>
    <row r="35" spans="1:13" ht="13.8" x14ac:dyDescent="0.25">
      <c r="A35" s="51">
        <v>9</v>
      </c>
      <c r="B35" s="52">
        <v>-6.2538466768340797</v>
      </c>
      <c r="C35" s="52">
        <v>5.8538466768341024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</row>
    <row r="36" spans="1:13" ht="13.8" x14ac:dyDescent="0.25">
      <c r="A36" s="51">
        <v>10</v>
      </c>
      <c r="B36" s="52">
        <v>-3.8171380676699584</v>
      </c>
      <c r="C36" s="52">
        <v>2.8171380676699584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</row>
    <row r="37" spans="1:13" ht="13.8" x14ac:dyDescent="0.25">
      <c r="A37" s="51">
        <v>11</v>
      </c>
      <c r="B37" s="52">
        <v>-4.6907998336255687</v>
      </c>
      <c r="C37" s="52">
        <v>-3.0092001663744199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</row>
    <row r="38" spans="1:13" ht="13.8" x14ac:dyDescent="0.25">
      <c r="A38" s="51">
        <v>12</v>
      </c>
      <c r="B38" s="52">
        <v>-9.3150116633475619</v>
      </c>
      <c r="C38" s="52">
        <v>0.61501166334757329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</row>
    <row r="39" spans="1:13" ht="13.8" x14ac:dyDescent="0.25">
      <c r="A39" s="51">
        <v>13</v>
      </c>
      <c r="B39" s="52">
        <v>-1.7136983565179591</v>
      </c>
      <c r="C39" s="52">
        <v>-1.5863016434820523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</row>
    <row r="40" spans="1:13" ht="13.8" x14ac:dyDescent="0.25">
      <c r="A40" s="51">
        <v>14</v>
      </c>
      <c r="B40" s="52">
        <v>-4.1599743704332326</v>
      </c>
      <c r="C40" s="52">
        <v>7.0599743704332099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</row>
    <row r="41" spans="1:13" ht="13.8" x14ac:dyDescent="0.25">
      <c r="A41" s="51">
        <v>15</v>
      </c>
      <c r="B41" s="52">
        <v>-15.501956334192478</v>
      </c>
      <c r="C41" s="52">
        <v>2.001956334192478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</row>
    <row r="42" spans="1:13" ht="13.8" x14ac:dyDescent="0.25">
      <c r="A42" s="51">
        <v>16</v>
      </c>
      <c r="B42" s="52">
        <v>-15.569969501651201</v>
      </c>
      <c r="C42" s="52">
        <v>3.4699695016511782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</row>
    <row r="43" spans="1:13" ht="13.8" x14ac:dyDescent="0.25">
      <c r="A43" s="51">
        <v>17</v>
      </c>
      <c r="B43" s="52">
        <v>-14.207563691178123</v>
      </c>
      <c r="C43" s="52">
        <v>4.7075636911781231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</row>
    <row r="44" spans="1:13" ht="13.8" x14ac:dyDescent="0.25">
      <c r="A44" s="51">
        <v>18</v>
      </c>
      <c r="B44" s="52">
        <v>-2.9240274901264272</v>
      </c>
      <c r="C44" s="52">
        <v>-2.5759725098735728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</row>
    <row r="45" spans="1:13" ht="13.8" x14ac:dyDescent="0.25">
      <c r="A45" s="51">
        <v>19</v>
      </c>
      <c r="B45" s="52">
        <v>-5.0370346060296072</v>
      </c>
      <c r="C45" s="52">
        <v>0.23703460602959581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</row>
    <row r="46" spans="1:13" ht="13.8" x14ac:dyDescent="0.25">
      <c r="A46" s="51">
        <v>20</v>
      </c>
      <c r="B46" s="52">
        <v>-7.2180548893915244</v>
      </c>
      <c r="C46" s="52">
        <v>3.3180548893915471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</row>
    <row r="47" spans="1:13" ht="13.8" x14ac:dyDescent="0.25">
      <c r="A47" s="51">
        <v>21</v>
      </c>
      <c r="B47" s="52">
        <v>-7.2050890149995723</v>
      </c>
      <c r="C47" s="52">
        <v>6.2050890149995723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</row>
    <row r="48" spans="1:13" ht="13.8" x14ac:dyDescent="0.25">
      <c r="A48" s="51">
        <v>22</v>
      </c>
      <c r="B48" s="52">
        <v>-13.194791122749855</v>
      </c>
      <c r="C48" s="52">
        <v>-3.4052088772501676</v>
      </c>
      <c r="D48" s="23"/>
      <c r="E48" s="23"/>
      <c r="F48" s="23"/>
      <c r="G48" s="23"/>
      <c r="H48" s="23"/>
      <c r="I48" s="23"/>
      <c r="J48" s="23"/>
      <c r="K48" s="23"/>
      <c r="L48" s="23"/>
      <c r="M48" s="23"/>
    </row>
    <row r="49" spans="1:13" ht="13.8" x14ac:dyDescent="0.25">
      <c r="A49" s="51">
        <v>23</v>
      </c>
      <c r="B49" s="52">
        <v>2.5123158752884009</v>
      </c>
      <c r="C49" s="52">
        <v>-4.4123158752883782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</row>
    <row r="50" spans="1:13" ht="13.8" x14ac:dyDescent="0.25">
      <c r="A50" s="51">
        <v>24</v>
      </c>
      <c r="B50" s="52">
        <v>1.0852953669973502</v>
      </c>
      <c r="C50" s="52">
        <v>-2.2852953669973388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</row>
    <row r="51" spans="1:13" ht="13.8" x14ac:dyDescent="0.25">
      <c r="A51" s="51">
        <v>25</v>
      </c>
      <c r="B51" s="52">
        <v>-7.2826695872094831</v>
      </c>
      <c r="C51" s="52">
        <v>0.48266958720947173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</row>
    <row r="52" spans="1:13" ht="13.8" x14ac:dyDescent="0.25">
      <c r="A52" s="51">
        <v>26</v>
      </c>
      <c r="B52" s="52">
        <v>-13.126777955291118</v>
      </c>
      <c r="C52" s="52">
        <v>-7.0732220447088707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</row>
    <row r="53" spans="1:13" ht="13.8" x14ac:dyDescent="0.25">
      <c r="A53" s="51">
        <v>27</v>
      </c>
      <c r="B53" s="52">
        <v>-8.7096900955005196</v>
      </c>
      <c r="C53" s="52">
        <v>-0.99030990449946898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</row>
    <row r="54" spans="1:13" ht="13.8" x14ac:dyDescent="0.25">
      <c r="A54" s="51">
        <v>28</v>
      </c>
      <c r="B54" s="52">
        <v>-12.039509282208151</v>
      </c>
      <c r="C54" s="52">
        <v>-2.2604907177918605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</row>
    <row r="55" spans="1:13" ht="13.8" x14ac:dyDescent="0.25">
      <c r="A55" s="51">
        <v>29</v>
      </c>
      <c r="B55" s="52">
        <v>4.8194810867310167</v>
      </c>
      <c r="C55" s="52">
        <v>-0.81948108673101672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</row>
    <row r="56" spans="1:13" ht="14.4" thickBot="1" x14ac:dyDescent="0.3">
      <c r="A56" s="53">
        <v>30</v>
      </c>
      <c r="B56" s="54">
        <v>-23.931451518662065</v>
      </c>
      <c r="C56" s="54">
        <v>-2.2685484813379233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D32"/>
  <sheetViews>
    <sheetView topLeftCell="A7" workbookViewId="0">
      <selection activeCell="C13" sqref="C13"/>
    </sheetView>
  </sheetViews>
  <sheetFormatPr defaultRowHeight="13.2" x14ac:dyDescent="0.2"/>
  <cols>
    <col min="2" max="2" width="15.5546875" customWidth="1"/>
    <col min="3" max="3" width="13.6640625" customWidth="1"/>
    <col min="4" max="4" width="10.5546875" customWidth="1"/>
  </cols>
  <sheetData>
    <row r="2" spans="1:4" ht="45" customHeight="1" x14ac:dyDescent="0.2">
      <c r="A2" s="5" t="s">
        <v>2</v>
      </c>
      <c r="B2" s="48" t="s">
        <v>51</v>
      </c>
      <c r="C2" s="4" t="s">
        <v>3</v>
      </c>
      <c r="D2" s="45" t="s">
        <v>49</v>
      </c>
    </row>
    <row r="3" spans="1:4" ht="13.8" x14ac:dyDescent="0.25">
      <c r="A3" s="6">
        <v>1</v>
      </c>
      <c r="B3" s="7">
        <v>31</v>
      </c>
      <c r="C3" s="7">
        <v>51</v>
      </c>
      <c r="D3" s="8">
        <v>-13.100000000000023</v>
      </c>
    </row>
    <row r="4" spans="1:4" ht="13.8" x14ac:dyDescent="0.25">
      <c r="A4" s="6">
        <f>A3+1</f>
        <v>2</v>
      </c>
      <c r="B4" s="7">
        <v>33</v>
      </c>
      <c r="C4" s="7">
        <v>49</v>
      </c>
      <c r="D4" s="8">
        <v>-11.199999999999989</v>
      </c>
    </row>
    <row r="5" spans="1:4" ht="13.8" x14ac:dyDescent="0.25">
      <c r="A5" s="6">
        <f t="shared" ref="A5:A32" si="0">A4+1</f>
        <v>3</v>
      </c>
      <c r="B5" s="7">
        <v>34</v>
      </c>
      <c r="C5" s="7">
        <v>46</v>
      </c>
      <c r="D5" s="8">
        <v>-18.699999999999989</v>
      </c>
    </row>
    <row r="6" spans="1:4" ht="13.8" x14ac:dyDescent="0.25">
      <c r="A6" s="6">
        <f t="shared" si="0"/>
        <v>4</v>
      </c>
      <c r="B6" s="7">
        <v>39</v>
      </c>
      <c r="C6" s="7">
        <v>42</v>
      </c>
      <c r="D6" s="8">
        <v>-14.300000000000011</v>
      </c>
    </row>
    <row r="7" spans="1:4" ht="13.8" x14ac:dyDescent="0.25">
      <c r="A7" s="6">
        <f t="shared" si="0"/>
        <v>5</v>
      </c>
      <c r="B7" s="7">
        <v>35</v>
      </c>
      <c r="C7" s="7">
        <v>60</v>
      </c>
      <c r="D7" s="8">
        <v>-1.3000000000000114</v>
      </c>
    </row>
    <row r="8" spans="1:4" ht="13.8" x14ac:dyDescent="0.25">
      <c r="A8" s="6">
        <f t="shared" si="0"/>
        <v>6</v>
      </c>
      <c r="B8" s="7">
        <v>38</v>
      </c>
      <c r="C8" s="7">
        <v>58</v>
      </c>
      <c r="D8" s="8">
        <v>7.3999999999999773</v>
      </c>
    </row>
    <row r="9" spans="1:4" ht="13.8" x14ac:dyDescent="0.25">
      <c r="A9" s="6">
        <f t="shared" si="0"/>
        <v>7</v>
      </c>
      <c r="B9" s="7">
        <v>37</v>
      </c>
      <c r="C9" s="7">
        <v>52</v>
      </c>
      <c r="D9" s="8">
        <v>-1</v>
      </c>
    </row>
    <row r="10" spans="1:4" ht="13.8" x14ac:dyDescent="0.25">
      <c r="A10" s="6">
        <f t="shared" si="0"/>
        <v>8</v>
      </c>
      <c r="B10" s="7">
        <v>33</v>
      </c>
      <c r="C10" s="7">
        <v>52</v>
      </c>
      <c r="D10" s="8">
        <v>-9.3999999999999773</v>
      </c>
    </row>
    <row r="11" spans="1:4" ht="13.8" x14ac:dyDescent="0.25">
      <c r="A11" s="6">
        <f t="shared" si="0"/>
        <v>9</v>
      </c>
      <c r="B11" s="7">
        <v>39</v>
      </c>
      <c r="C11" s="7">
        <v>47</v>
      </c>
      <c r="D11" s="8">
        <v>-0.39999999999997726</v>
      </c>
    </row>
    <row r="12" spans="1:4" ht="13.8" x14ac:dyDescent="0.25">
      <c r="A12" s="6">
        <f t="shared" si="0"/>
        <v>10</v>
      </c>
      <c r="B12" s="7">
        <v>38</v>
      </c>
      <c r="C12" s="7">
        <v>50</v>
      </c>
      <c r="D12" s="8">
        <v>-1</v>
      </c>
    </row>
    <row r="13" spans="1:4" ht="13.8" x14ac:dyDescent="0.25">
      <c r="A13" s="6">
        <f t="shared" si="0"/>
        <v>11</v>
      </c>
      <c r="B13" s="7">
        <v>34</v>
      </c>
      <c r="C13" s="7">
        <v>55</v>
      </c>
      <c r="D13" s="8">
        <v>-7.6999999999999886</v>
      </c>
    </row>
    <row r="14" spans="1:4" ht="13.8" x14ac:dyDescent="0.25">
      <c r="A14" s="6">
        <f t="shared" si="0"/>
        <v>12</v>
      </c>
      <c r="B14" s="7">
        <v>39</v>
      </c>
      <c r="C14" s="7">
        <v>44</v>
      </c>
      <c r="D14" s="8">
        <v>-8.6999999999999886</v>
      </c>
    </row>
    <row r="15" spans="1:4" ht="13.8" x14ac:dyDescent="0.25">
      <c r="A15" s="6">
        <f t="shared" si="0"/>
        <v>13</v>
      </c>
      <c r="B15" s="7">
        <v>34</v>
      </c>
      <c r="C15" s="7">
        <v>57</v>
      </c>
      <c r="D15" s="8">
        <v>-3.3000000000000114</v>
      </c>
    </row>
    <row r="16" spans="1:4" ht="13.8" x14ac:dyDescent="0.25">
      <c r="A16" s="6">
        <f t="shared" si="0"/>
        <v>14</v>
      </c>
      <c r="B16" s="7">
        <v>30</v>
      </c>
      <c r="C16" s="7">
        <v>60</v>
      </c>
      <c r="D16" s="8">
        <v>2.8999999999999773</v>
      </c>
    </row>
    <row r="17" spans="1:4" ht="13.8" x14ac:dyDescent="0.25">
      <c r="A17" s="6">
        <f t="shared" si="0"/>
        <v>15</v>
      </c>
      <c r="B17" s="7">
        <v>33</v>
      </c>
      <c r="C17" s="7">
        <v>46</v>
      </c>
      <c r="D17" s="8">
        <v>-13.5</v>
      </c>
    </row>
    <row r="18" spans="1:4" ht="13.8" x14ac:dyDescent="0.25">
      <c r="A18" s="6">
        <f t="shared" si="0"/>
        <v>16</v>
      </c>
      <c r="B18" s="7">
        <v>36</v>
      </c>
      <c r="C18" s="7">
        <v>42</v>
      </c>
      <c r="D18" s="8">
        <v>-12.100000000000023</v>
      </c>
    </row>
    <row r="19" spans="1:4" ht="13.8" x14ac:dyDescent="0.25">
      <c r="A19" s="6">
        <f t="shared" si="0"/>
        <v>17</v>
      </c>
      <c r="B19" s="7">
        <v>31</v>
      </c>
      <c r="C19" s="7">
        <v>50</v>
      </c>
      <c r="D19" s="8">
        <v>-9.5</v>
      </c>
    </row>
    <row r="20" spans="1:4" ht="13.8" x14ac:dyDescent="0.25">
      <c r="A20" s="6">
        <f t="shared" si="0"/>
        <v>18</v>
      </c>
      <c r="B20" s="7">
        <v>36</v>
      </c>
      <c r="C20" s="7">
        <v>54</v>
      </c>
      <c r="D20" s="8">
        <v>-5.5</v>
      </c>
    </row>
    <row r="21" spans="1:4" ht="13.8" x14ac:dyDescent="0.25">
      <c r="A21" s="6">
        <f t="shared" si="0"/>
        <v>19</v>
      </c>
      <c r="B21" s="7">
        <v>35</v>
      </c>
      <c r="C21" s="7">
        <v>53</v>
      </c>
      <c r="D21" s="8">
        <v>-4.8000000000000114</v>
      </c>
    </row>
    <row r="22" spans="1:4" ht="13.8" x14ac:dyDescent="0.25">
      <c r="A22" s="6">
        <f t="shared" si="0"/>
        <v>20</v>
      </c>
      <c r="B22" s="7">
        <v>37</v>
      </c>
      <c r="C22" s="7">
        <v>48</v>
      </c>
      <c r="D22" s="8">
        <v>-3.8999999999999773</v>
      </c>
    </row>
    <row r="23" spans="1:4" ht="13.8" x14ac:dyDescent="0.25">
      <c r="A23" s="6">
        <f t="shared" si="0"/>
        <v>21</v>
      </c>
      <c r="B23" s="7">
        <v>33</v>
      </c>
      <c r="C23" s="7">
        <v>54</v>
      </c>
      <c r="D23" s="8">
        <v>-1</v>
      </c>
    </row>
    <row r="24" spans="1:4" ht="13.8" x14ac:dyDescent="0.25">
      <c r="A24" s="6">
        <f t="shared" si="0"/>
        <v>22</v>
      </c>
      <c r="B24" s="7">
        <v>36</v>
      </c>
      <c r="C24" s="7">
        <v>44</v>
      </c>
      <c r="D24" s="8">
        <v>-16.600000000000023</v>
      </c>
    </row>
    <row r="25" spans="1:4" ht="13.8" x14ac:dyDescent="0.25">
      <c r="A25" s="6">
        <f t="shared" si="0"/>
        <v>23</v>
      </c>
      <c r="B25" s="7">
        <v>36</v>
      </c>
      <c r="C25" s="7">
        <v>59</v>
      </c>
      <c r="D25" s="8">
        <v>-1.8999999999999773</v>
      </c>
    </row>
    <row r="26" spans="1:4" ht="13.8" x14ac:dyDescent="0.25">
      <c r="A26" s="6">
        <f t="shared" si="0"/>
        <v>24</v>
      </c>
      <c r="B26" s="7">
        <v>35</v>
      </c>
      <c r="C26" s="7">
        <v>59</v>
      </c>
      <c r="D26" s="8">
        <v>-1.1999999999999886</v>
      </c>
    </row>
    <row r="27" spans="1:4" ht="13.8" x14ac:dyDescent="0.25">
      <c r="A27" s="6">
        <f t="shared" si="0"/>
        <v>25</v>
      </c>
      <c r="B27" s="7">
        <v>31</v>
      </c>
      <c r="C27" s="7">
        <v>56</v>
      </c>
      <c r="D27" s="8">
        <v>-6.8000000000000114</v>
      </c>
    </row>
    <row r="28" spans="1:4" ht="13.8" x14ac:dyDescent="0.25">
      <c r="A28" s="6">
        <f t="shared" si="0"/>
        <v>26</v>
      </c>
      <c r="B28" s="7">
        <v>33</v>
      </c>
      <c r="C28" s="7">
        <v>48</v>
      </c>
      <c r="D28" s="8">
        <v>-20.199999999999989</v>
      </c>
    </row>
    <row r="29" spans="1:4" ht="13.8" x14ac:dyDescent="0.25">
      <c r="A29" s="6">
        <f t="shared" si="0"/>
        <v>27</v>
      </c>
      <c r="B29" s="7">
        <v>30</v>
      </c>
      <c r="C29" s="7">
        <v>56</v>
      </c>
      <c r="D29" s="8">
        <v>-9.6999999999999886</v>
      </c>
    </row>
    <row r="30" spans="1:4" ht="13.8" x14ac:dyDescent="0.25">
      <c r="A30" s="6">
        <f t="shared" si="0"/>
        <v>28</v>
      </c>
      <c r="B30" s="7">
        <v>33</v>
      </c>
      <c r="C30" s="7">
        <v>49</v>
      </c>
      <c r="D30" s="8">
        <v>-14.300000000000011</v>
      </c>
    </row>
    <row r="31" spans="1:4" ht="13.8" x14ac:dyDescent="0.25">
      <c r="A31" s="6">
        <f t="shared" si="0"/>
        <v>29</v>
      </c>
      <c r="B31" s="7">
        <v>39</v>
      </c>
      <c r="C31" s="7">
        <v>57</v>
      </c>
      <c r="D31" s="8">
        <v>4</v>
      </c>
    </row>
    <row r="32" spans="1:4" ht="13.8" x14ac:dyDescent="0.25">
      <c r="A32" s="6">
        <f t="shared" si="0"/>
        <v>30</v>
      </c>
      <c r="B32" s="7">
        <v>30</v>
      </c>
      <c r="C32" s="7">
        <v>42</v>
      </c>
      <c r="D32" s="8">
        <v>-26.199999999999989</v>
      </c>
    </row>
  </sheetData>
  <phoneticPr fontId="1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6"/>
  <sheetViews>
    <sheetView showGridLines="0" tabSelected="1" topLeftCell="A10" workbookViewId="0">
      <selection activeCell="I13" sqref="I13"/>
    </sheetView>
  </sheetViews>
  <sheetFormatPr defaultRowHeight="13.2" x14ac:dyDescent="0.2"/>
  <cols>
    <col min="1" max="1" width="16.44140625" customWidth="1"/>
    <col min="5" max="5" width="13" customWidth="1"/>
    <col min="7" max="7" width="8.88671875" customWidth="1"/>
    <col min="8" max="8" width="1.21875" customWidth="1"/>
    <col min="10" max="10" width="18.77734375" customWidth="1"/>
  </cols>
  <sheetData>
    <row r="1" spans="1:10" x14ac:dyDescent="0.2">
      <c r="A1" t="s">
        <v>0</v>
      </c>
    </row>
    <row r="2" spans="1:10" ht="13.8" thickBot="1" x14ac:dyDescent="0.25"/>
    <row r="3" spans="1:10" ht="13.8" x14ac:dyDescent="0.25">
      <c r="A3" s="24" t="s">
        <v>10</v>
      </c>
      <c r="B3" s="24"/>
      <c r="C3" s="23"/>
      <c r="D3" s="23"/>
      <c r="E3" s="23"/>
      <c r="F3" s="23"/>
      <c r="G3" s="23"/>
      <c r="H3" s="23"/>
      <c r="I3" s="23"/>
    </row>
    <row r="4" spans="1:10" ht="13.8" x14ac:dyDescent="0.25">
      <c r="A4" s="10" t="s">
        <v>25</v>
      </c>
      <c r="B4" s="16">
        <v>0.88971694442739346</v>
      </c>
      <c r="C4" s="23"/>
      <c r="D4" s="23"/>
      <c r="E4" s="23"/>
      <c r="F4" s="23"/>
      <c r="G4" s="23"/>
      <c r="H4" s="23"/>
      <c r="I4" s="23"/>
    </row>
    <row r="5" spans="1:10" ht="13.8" x14ac:dyDescent="0.25">
      <c r="A5" s="10" t="s">
        <v>26</v>
      </c>
      <c r="B5" s="16">
        <v>0.79159624120121763</v>
      </c>
      <c r="C5" s="23"/>
      <c r="D5" s="23"/>
      <c r="E5" s="23"/>
      <c r="F5" s="23"/>
      <c r="G5" s="23"/>
      <c r="H5" s="23"/>
      <c r="I5" s="23"/>
    </row>
    <row r="6" spans="1:10" ht="13.8" x14ac:dyDescent="0.25">
      <c r="A6" s="10" t="s">
        <v>27</v>
      </c>
      <c r="B6" s="16">
        <v>0.77615892573464107</v>
      </c>
      <c r="C6" s="23"/>
      <c r="D6" s="23"/>
      <c r="E6" s="23"/>
      <c r="F6" s="23"/>
      <c r="G6" s="23"/>
      <c r="H6" s="23"/>
      <c r="I6" s="23"/>
    </row>
    <row r="7" spans="1:10" ht="13.8" x14ac:dyDescent="0.25">
      <c r="A7" s="10" t="s">
        <v>11</v>
      </c>
      <c r="B7" s="16">
        <v>3.6427543269452065</v>
      </c>
      <c r="C7" s="23"/>
      <c r="D7" s="23"/>
      <c r="E7" s="23"/>
      <c r="F7" s="23"/>
      <c r="G7" s="23"/>
      <c r="H7" s="23"/>
      <c r="I7" s="23"/>
    </row>
    <row r="8" spans="1:10" ht="14.4" thickBot="1" x14ac:dyDescent="0.3">
      <c r="A8" s="11" t="s">
        <v>12</v>
      </c>
      <c r="B8" s="17">
        <v>30</v>
      </c>
      <c r="C8" s="23"/>
      <c r="D8" s="23"/>
      <c r="E8" s="49" t="s">
        <v>33</v>
      </c>
      <c r="F8" s="50"/>
      <c r="G8" s="32">
        <f>FINV(0.05,B12,B13)</f>
        <v>3.3541308285291991</v>
      </c>
      <c r="H8" s="23"/>
      <c r="I8" s="23"/>
    </row>
    <row r="9" spans="1:10" ht="13.8" x14ac:dyDescent="0.25">
      <c r="A9" s="23"/>
      <c r="B9" s="23"/>
      <c r="C9" s="23"/>
      <c r="D9" s="23"/>
      <c r="E9" s="49" t="s">
        <v>34</v>
      </c>
      <c r="F9" s="50"/>
      <c r="G9" s="32">
        <f>TINV(0.05,27)</f>
        <v>2.0518305164802859</v>
      </c>
      <c r="H9" s="23"/>
      <c r="I9" s="23"/>
    </row>
    <row r="10" spans="1:10" ht="14.4" thickBot="1" x14ac:dyDescent="0.3">
      <c r="A10" s="23" t="s">
        <v>13</v>
      </c>
      <c r="B10" s="23"/>
      <c r="C10" s="23"/>
      <c r="D10" s="23"/>
      <c r="E10" s="23"/>
      <c r="F10" s="23"/>
      <c r="G10" s="23"/>
      <c r="H10" s="23"/>
      <c r="I10" s="23"/>
    </row>
    <row r="11" spans="1:10" ht="13.8" x14ac:dyDescent="0.25">
      <c r="A11" s="25"/>
      <c r="B11" s="25" t="s">
        <v>14</v>
      </c>
      <c r="C11" s="25" t="s">
        <v>15</v>
      </c>
      <c r="D11" s="25" t="s">
        <v>16</v>
      </c>
      <c r="E11" s="30" t="s">
        <v>32</v>
      </c>
      <c r="F11" s="25" t="s">
        <v>28</v>
      </c>
      <c r="G11" s="23"/>
      <c r="H11" s="23"/>
      <c r="I11" s="23"/>
    </row>
    <row r="12" spans="1:10" ht="13.8" x14ac:dyDescent="0.25">
      <c r="A12" s="10" t="s">
        <v>17</v>
      </c>
      <c r="B12" s="15">
        <v>2</v>
      </c>
      <c r="C12" s="26">
        <v>1360.8858713317595</v>
      </c>
      <c r="D12" s="26">
        <v>680.44293566587976</v>
      </c>
      <c r="E12" s="42">
        <v>51.278102265585787</v>
      </c>
      <c r="F12" s="26">
        <v>6.3859408838334858E-10</v>
      </c>
      <c r="G12" s="23"/>
      <c r="H12" s="23"/>
      <c r="I12" s="23"/>
    </row>
    <row r="13" spans="1:10" ht="13.8" x14ac:dyDescent="0.25">
      <c r="A13" s="10" t="s">
        <v>18</v>
      </c>
      <c r="B13" s="15">
        <v>27</v>
      </c>
      <c r="C13" s="26">
        <v>358.28079533490666</v>
      </c>
      <c r="D13" s="42">
        <v>13.269659086478024</v>
      </c>
      <c r="E13" s="26"/>
      <c r="F13" s="26"/>
      <c r="G13" s="23"/>
      <c r="H13" s="23"/>
      <c r="I13" s="23"/>
    </row>
    <row r="14" spans="1:10" ht="14.4" thickBot="1" x14ac:dyDescent="0.3">
      <c r="A14" s="11" t="s">
        <v>19</v>
      </c>
      <c r="B14" s="17">
        <v>29</v>
      </c>
      <c r="C14" s="27">
        <v>1719.1666666666661</v>
      </c>
      <c r="D14" s="27"/>
      <c r="E14" s="27"/>
      <c r="F14" s="27"/>
      <c r="G14" s="23"/>
      <c r="H14" s="23"/>
      <c r="I14" s="23"/>
    </row>
    <row r="15" spans="1:10" ht="14.4" thickBot="1" x14ac:dyDescent="0.3">
      <c r="A15" s="23"/>
      <c r="B15" s="23"/>
      <c r="C15" s="23"/>
      <c r="D15" s="23"/>
      <c r="E15" s="23"/>
      <c r="F15" s="23"/>
      <c r="G15" s="23"/>
      <c r="H15" s="23"/>
      <c r="I15" s="23"/>
    </row>
    <row r="16" spans="1:10" ht="18" x14ac:dyDescent="0.25">
      <c r="A16" s="25"/>
      <c r="B16" s="25" t="s">
        <v>20</v>
      </c>
      <c r="C16" s="25" t="s">
        <v>11</v>
      </c>
      <c r="D16" s="25" t="s">
        <v>1</v>
      </c>
      <c r="E16" s="25" t="s">
        <v>21</v>
      </c>
      <c r="F16" s="25" t="s">
        <v>29</v>
      </c>
      <c r="G16" s="25" t="s">
        <v>30</v>
      </c>
      <c r="I16" s="36" t="s">
        <v>35</v>
      </c>
      <c r="J16" s="36" t="s">
        <v>36</v>
      </c>
    </row>
    <row r="17" spans="1:10" ht="13.8" x14ac:dyDescent="0.25">
      <c r="A17" s="10" t="s">
        <v>22</v>
      </c>
      <c r="B17" s="33">
        <v>-112.24620286161863</v>
      </c>
      <c r="C17" s="33">
        <v>11.076581930270279</v>
      </c>
      <c r="D17" s="33">
        <v>-10.133649854100769</v>
      </c>
      <c r="E17" s="33">
        <v>1.0670943403451245E-10</v>
      </c>
      <c r="F17" s="33">
        <v>-134.97347168444131</v>
      </c>
      <c r="G17" s="33">
        <v>-89.518934038795962</v>
      </c>
      <c r="I17" s="37">
        <v>1</v>
      </c>
      <c r="J17" s="38">
        <f>B17*I17</f>
        <v>-112.24620286161863</v>
      </c>
    </row>
    <row r="18" spans="1:10" ht="13.8" x14ac:dyDescent="0.25">
      <c r="A18" s="10" t="s">
        <v>44</v>
      </c>
      <c r="B18" s="33">
        <v>1.4113958694898139</v>
      </c>
      <c r="C18" s="33">
        <v>0.2383961314204622</v>
      </c>
      <c r="D18" s="43">
        <v>5.9203807590338684</v>
      </c>
      <c r="E18" s="33">
        <v>2.610203239753792E-6</v>
      </c>
      <c r="F18" s="33">
        <v>0.92224741203046479</v>
      </c>
      <c r="G18" s="33">
        <v>1.9005443269491629</v>
      </c>
      <c r="I18" s="39">
        <v>37.799999999999997</v>
      </c>
      <c r="J18" s="38">
        <f>B18*I18</f>
        <v>53.350763866714964</v>
      </c>
    </row>
    <row r="19" spans="1:10" ht="14.4" thickBot="1" x14ac:dyDescent="0.3">
      <c r="A19" s="11" t="s">
        <v>43</v>
      </c>
      <c r="B19" s="34">
        <v>1.0904916709858001</v>
      </c>
      <c r="C19" s="34">
        <v>0.12073037887688738</v>
      </c>
      <c r="D19" s="44">
        <v>9.0324546409136115</v>
      </c>
      <c r="E19" s="34">
        <v>1.2022397895578195E-9</v>
      </c>
      <c r="F19" s="34">
        <v>0.84277339533997564</v>
      </c>
      <c r="G19" s="34">
        <v>1.3382099466316246</v>
      </c>
      <c r="I19" s="39">
        <v>54</v>
      </c>
      <c r="J19" s="38">
        <f>B19*I19</f>
        <v>58.886550233233208</v>
      </c>
    </row>
    <row r="20" spans="1:10" ht="13.8" x14ac:dyDescent="0.25">
      <c r="A20" s="23"/>
      <c r="B20" s="23"/>
      <c r="C20" s="23"/>
      <c r="D20" s="23"/>
      <c r="E20" s="23"/>
      <c r="F20" s="23"/>
      <c r="G20" s="23"/>
      <c r="I20" s="40" t="s">
        <v>37</v>
      </c>
      <c r="J20" s="38">
        <f>SUM(J17:J19)</f>
        <v>-8.8887616704553807E-3</v>
      </c>
    </row>
    <row r="21" spans="1:10" ht="13.8" x14ac:dyDescent="0.25">
      <c r="A21" s="23"/>
      <c r="B21" s="23"/>
      <c r="C21" s="23"/>
      <c r="D21" s="23"/>
      <c r="E21" s="23"/>
      <c r="F21" s="23"/>
      <c r="G21" s="23"/>
      <c r="H21" s="23"/>
      <c r="I21" s="23"/>
    </row>
    <row r="22" spans="1:10" ht="13.8" x14ac:dyDescent="0.25">
      <c r="A22" s="23"/>
      <c r="B22" s="23"/>
      <c r="C22" s="23"/>
      <c r="D22" s="23"/>
      <c r="E22" s="23"/>
      <c r="F22" s="23"/>
      <c r="G22" s="23"/>
      <c r="H22" s="23"/>
      <c r="I22" s="23"/>
    </row>
    <row r="23" spans="1:10" ht="13.8" x14ac:dyDescent="0.25">
      <c r="A23" s="23" t="s">
        <v>23</v>
      </c>
      <c r="B23" s="23"/>
      <c r="C23" s="23"/>
      <c r="D23" s="23"/>
      <c r="E23" s="23"/>
      <c r="F23" s="23"/>
      <c r="G23" s="23"/>
      <c r="H23" s="23"/>
      <c r="I23" s="23"/>
    </row>
    <row r="24" spans="1:10" ht="14.4" thickBot="1" x14ac:dyDescent="0.3">
      <c r="A24" s="23"/>
      <c r="B24" s="23"/>
      <c r="C24" s="23"/>
      <c r="D24" s="23"/>
      <c r="E24" s="23"/>
      <c r="F24" s="23"/>
      <c r="G24" s="23"/>
      <c r="H24" s="23"/>
      <c r="I24" s="23"/>
    </row>
    <row r="25" spans="1:10" ht="13.8" x14ac:dyDescent="0.25">
      <c r="A25" s="25" t="s">
        <v>24</v>
      </c>
      <c r="B25" s="25" t="s">
        <v>24</v>
      </c>
      <c r="C25" s="25" t="s">
        <v>18</v>
      </c>
      <c r="D25" s="23"/>
      <c r="E25" s="23"/>
      <c r="F25" s="23"/>
      <c r="G25" s="23"/>
      <c r="H25" s="23"/>
      <c r="I25" s="23"/>
    </row>
    <row r="26" spans="1:10" ht="13.8" x14ac:dyDescent="0.25">
      <c r="A26" s="51">
        <v>1</v>
      </c>
      <c r="B26" s="52">
        <v>-12.877855687158593</v>
      </c>
      <c r="C26" s="52">
        <v>-0.22214431284142933</v>
      </c>
      <c r="D26" s="23"/>
      <c r="E26" s="23"/>
      <c r="F26" s="23"/>
      <c r="G26" s="23"/>
      <c r="H26" s="23"/>
      <c r="I26" s="23"/>
    </row>
    <row r="27" spans="1:10" ht="13.8" x14ac:dyDescent="0.25">
      <c r="A27" s="51">
        <v>2</v>
      </c>
      <c r="B27" s="52">
        <v>-12.236047290150559</v>
      </c>
      <c r="C27" s="52">
        <v>1.0360472901505702</v>
      </c>
      <c r="D27" s="23"/>
      <c r="E27" s="23"/>
      <c r="F27" s="23"/>
      <c r="G27" s="23"/>
      <c r="H27" s="23"/>
      <c r="I27" s="23"/>
    </row>
    <row r="28" spans="1:10" ht="13.8" x14ac:dyDescent="0.25">
      <c r="A28" s="51">
        <v>3</v>
      </c>
      <c r="B28" s="52">
        <v>-14.096126433618153</v>
      </c>
      <c r="C28" s="52">
        <v>-4.6038735663818358</v>
      </c>
      <c r="D28" s="23"/>
      <c r="E28" s="23"/>
      <c r="F28" s="23"/>
      <c r="G28" s="23"/>
      <c r="H28" s="23"/>
      <c r="I28" s="23"/>
    </row>
    <row r="29" spans="1:10" ht="13.8" x14ac:dyDescent="0.25">
      <c r="A29" s="51">
        <v>4</v>
      </c>
      <c r="B29" s="52">
        <v>-11.401113770112282</v>
      </c>
      <c r="C29" s="52">
        <v>-2.8988862298877294</v>
      </c>
      <c r="D29" s="23"/>
      <c r="E29" s="23"/>
      <c r="F29" s="23"/>
      <c r="G29" s="23"/>
      <c r="H29" s="23"/>
      <c r="I29" s="23"/>
    </row>
    <row r="30" spans="1:10" ht="13.8" x14ac:dyDescent="0.25">
      <c r="A30" s="51">
        <v>5</v>
      </c>
      <c r="B30" s="52">
        <v>2.5821528296728715</v>
      </c>
      <c r="C30" s="52">
        <v>-3.8821528296728829</v>
      </c>
      <c r="D30" s="23"/>
      <c r="E30" s="23"/>
      <c r="F30" s="23"/>
      <c r="G30" s="23"/>
      <c r="H30" s="23"/>
      <c r="I30" s="23"/>
    </row>
    <row r="31" spans="1:10" ht="13.8" x14ac:dyDescent="0.25">
      <c r="A31" s="51">
        <v>6</v>
      </c>
      <c r="B31" s="52">
        <v>4.6353570961707078</v>
      </c>
      <c r="C31" s="52">
        <v>2.7646429038292695</v>
      </c>
      <c r="D31" s="23"/>
      <c r="E31" s="23"/>
      <c r="F31" s="23"/>
      <c r="G31" s="23"/>
      <c r="H31" s="23"/>
      <c r="I31" s="23"/>
    </row>
    <row r="32" spans="1:10" ht="13.8" x14ac:dyDescent="0.25">
      <c r="A32" s="51">
        <v>7</v>
      </c>
      <c r="B32" s="52">
        <v>-3.3189887992339067</v>
      </c>
      <c r="C32" s="52">
        <v>2.3189887992339067</v>
      </c>
      <c r="D32" s="23"/>
      <c r="E32" s="23"/>
      <c r="F32" s="23"/>
      <c r="G32" s="23"/>
      <c r="H32" s="23"/>
      <c r="I32" s="23"/>
    </row>
    <row r="33" spans="1:9" ht="13.8" x14ac:dyDescent="0.25">
      <c r="A33" s="51">
        <v>8</v>
      </c>
      <c r="B33" s="52">
        <v>-8.9645722771931631</v>
      </c>
      <c r="C33" s="52">
        <v>-0.43542772280681419</v>
      </c>
      <c r="D33" s="23"/>
      <c r="E33" s="23"/>
      <c r="F33" s="23"/>
      <c r="G33" s="23"/>
      <c r="H33" s="23"/>
      <c r="I33" s="23"/>
    </row>
    <row r="34" spans="1:9" ht="13.8" x14ac:dyDescent="0.25">
      <c r="A34" s="51">
        <v>9</v>
      </c>
      <c r="B34" s="52">
        <v>-5.948655415183282</v>
      </c>
      <c r="C34" s="52">
        <v>5.5486554151833047</v>
      </c>
      <c r="D34" s="23"/>
      <c r="E34" s="23"/>
      <c r="F34" s="23"/>
      <c r="G34" s="23"/>
      <c r="H34" s="23"/>
      <c r="I34" s="23"/>
    </row>
    <row r="35" spans="1:9" ht="13.8" x14ac:dyDescent="0.25">
      <c r="A35" s="51">
        <v>10</v>
      </c>
      <c r="B35" s="52">
        <v>-4.088576271715695</v>
      </c>
      <c r="C35" s="52">
        <v>3.088576271715695</v>
      </c>
      <c r="D35" s="23"/>
      <c r="E35" s="23"/>
      <c r="F35" s="23"/>
      <c r="G35" s="23"/>
      <c r="H35" s="23"/>
      <c r="I35" s="23"/>
    </row>
    <row r="36" spans="1:9" ht="13.8" x14ac:dyDescent="0.25">
      <c r="A36" s="51">
        <v>11</v>
      </c>
      <c r="B36" s="52">
        <v>-4.2817013947459515</v>
      </c>
      <c r="C36" s="52">
        <v>-3.4182986052540372</v>
      </c>
      <c r="D36" s="23"/>
      <c r="E36" s="23"/>
      <c r="F36" s="23"/>
      <c r="G36" s="23"/>
      <c r="H36" s="23"/>
      <c r="I36" s="23"/>
    </row>
    <row r="37" spans="1:9" ht="13.8" x14ac:dyDescent="0.25">
      <c r="A37" s="51">
        <v>12</v>
      </c>
      <c r="B37" s="52">
        <v>-9.2201304281406777</v>
      </c>
      <c r="C37" s="52">
        <v>0.52013042814068911</v>
      </c>
      <c r="D37" s="23"/>
      <c r="E37" s="23"/>
      <c r="F37" s="23"/>
      <c r="G37" s="23"/>
      <c r="H37" s="23"/>
      <c r="I37" s="23"/>
    </row>
    <row r="38" spans="1:9" ht="13.8" x14ac:dyDescent="0.25">
      <c r="A38" s="51">
        <v>13</v>
      </c>
      <c r="B38" s="52">
        <v>-2.1007180527743543</v>
      </c>
      <c r="C38" s="52">
        <v>-1.1992819472256571</v>
      </c>
      <c r="D38" s="23"/>
      <c r="E38" s="23"/>
      <c r="F38" s="23"/>
      <c r="G38" s="23"/>
      <c r="H38" s="23"/>
      <c r="I38" s="23"/>
    </row>
    <row r="39" spans="1:9" ht="13.8" x14ac:dyDescent="0.25">
      <c r="A39" s="51">
        <v>14</v>
      </c>
      <c r="B39" s="52">
        <v>-4.4748265177761937</v>
      </c>
      <c r="C39" s="52">
        <v>7.3748265177761709</v>
      </c>
      <c r="D39" s="23"/>
      <c r="E39" s="23"/>
      <c r="F39" s="23"/>
      <c r="G39" s="23"/>
      <c r="H39" s="23"/>
      <c r="I39" s="23"/>
    </row>
    <row r="40" spans="1:9" ht="13.8" x14ac:dyDescent="0.25">
      <c r="A40" s="51">
        <v>15</v>
      </c>
      <c r="B40" s="52">
        <v>-15.507522303107962</v>
      </c>
      <c r="C40" s="52">
        <v>2.0075223031079616</v>
      </c>
      <c r="D40" s="23"/>
      <c r="E40" s="23"/>
      <c r="F40" s="23"/>
      <c r="G40" s="23"/>
      <c r="H40" s="23"/>
      <c r="I40" s="23"/>
    </row>
    <row r="41" spans="1:9" ht="13.8" x14ac:dyDescent="0.25">
      <c r="A41" s="51">
        <v>16</v>
      </c>
      <c r="B41" s="52">
        <v>-15.635301378581723</v>
      </c>
      <c r="C41" s="52">
        <v>3.5353013785816998</v>
      </c>
      <c r="D41" s="23"/>
      <c r="E41" s="23"/>
      <c r="F41" s="23"/>
      <c r="G41" s="23"/>
      <c r="H41" s="23"/>
      <c r="I41" s="23"/>
    </row>
    <row r="42" spans="1:9" ht="13.8" x14ac:dyDescent="0.25">
      <c r="A42" s="51">
        <v>17</v>
      </c>
      <c r="B42" s="52">
        <v>-13.968347358144392</v>
      </c>
      <c r="C42" s="52">
        <v>4.468347358144392</v>
      </c>
      <c r="D42" s="23"/>
      <c r="E42" s="23"/>
      <c r="F42" s="23"/>
      <c r="G42" s="23"/>
      <c r="H42" s="23"/>
      <c r="I42" s="23"/>
    </row>
    <row r="43" spans="1:9" ht="13.8" x14ac:dyDescent="0.25">
      <c r="A43" s="51">
        <v>18</v>
      </c>
      <c r="B43" s="52">
        <v>-2.5494013267521183</v>
      </c>
      <c r="C43" s="52">
        <v>-2.9505986732478817</v>
      </c>
      <c r="D43" s="23"/>
      <c r="E43" s="23"/>
      <c r="F43" s="23"/>
      <c r="G43" s="23"/>
      <c r="H43" s="23"/>
      <c r="I43" s="23"/>
    </row>
    <row r="44" spans="1:9" ht="13.8" x14ac:dyDescent="0.25">
      <c r="A44" s="51">
        <v>19</v>
      </c>
      <c r="B44" s="52">
        <v>-5.0512888672277327</v>
      </c>
      <c r="C44" s="52">
        <v>0.25128886722772137</v>
      </c>
      <c r="D44" s="23"/>
      <c r="E44" s="23"/>
      <c r="F44" s="23"/>
      <c r="G44" s="23"/>
      <c r="H44" s="23"/>
      <c r="I44" s="23"/>
    </row>
    <row r="45" spans="1:9" ht="13.8" x14ac:dyDescent="0.25">
      <c r="A45" s="51">
        <v>20</v>
      </c>
      <c r="B45" s="52">
        <v>-7.6809554831771081</v>
      </c>
      <c r="C45" s="52">
        <v>3.7809554831771308</v>
      </c>
      <c r="D45" s="23"/>
      <c r="E45" s="23"/>
      <c r="F45" s="23"/>
      <c r="G45" s="23"/>
      <c r="H45" s="23"/>
      <c r="I45" s="23"/>
    </row>
    <row r="46" spans="1:9" ht="13.8" x14ac:dyDescent="0.25">
      <c r="A46" s="51">
        <v>21</v>
      </c>
      <c r="B46" s="52">
        <v>-6.7835889352215588</v>
      </c>
      <c r="C46" s="52">
        <v>5.7835889352215588</v>
      </c>
      <c r="D46" s="23"/>
      <c r="E46" s="23"/>
      <c r="F46" s="23"/>
      <c r="G46" s="23"/>
      <c r="H46" s="23"/>
      <c r="I46" s="23"/>
    </row>
    <row r="47" spans="1:9" ht="13.8" x14ac:dyDescent="0.25">
      <c r="A47" s="51">
        <v>22</v>
      </c>
      <c r="B47" s="52">
        <v>-13.454318036610118</v>
      </c>
      <c r="C47" s="52">
        <v>-3.1456819633899045</v>
      </c>
      <c r="D47" s="23"/>
      <c r="E47" s="23"/>
      <c r="F47" s="23"/>
      <c r="G47" s="23"/>
      <c r="H47" s="23"/>
      <c r="I47" s="23"/>
    </row>
    <row r="48" spans="1:9" ht="13.8" x14ac:dyDescent="0.25">
      <c r="A48" s="51">
        <v>23</v>
      </c>
      <c r="B48" s="52">
        <v>2.9030570281768746</v>
      </c>
      <c r="C48" s="52">
        <v>-4.8030570281768519</v>
      </c>
      <c r="D48" s="23"/>
      <c r="E48" s="23"/>
      <c r="F48" s="23"/>
      <c r="G48" s="23"/>
      <c r="H48" s="23"/>
      <c r="I48" s="23"/>
    </row>
    <row r="49" spans="1:9" ht="13.8" x14ac:dyDescent="0.25">
      <c r="A49" s="51">
        <v>24</v>
      </c>
      <c r="B49" s="52">
        <v>1.4916611586870587</v>
      </c>
      <c r="C49" s="52">
        <v>-2.6916611586870474</v>
      </c>
      <c r="D49" s="23"/>
      <c r="E49" s="23"/>
      <c r="F49" s="23"/>
      <c r="G49" s="23"/>
      <c r="H49" s="23"/>
      <c r="I49" s="23"/>
    </row>
    <row r="50" spans="1:9" ht="13.8" x14ac:dyDescent="0.25">
      <c r="A50" s="51">
        <v>25</v>
      </c>
      <c r="B50" s="52">
        <v>-7.4253973322295934</v>
      </c>
      <c r="C50" s="52">
        <v>0.62539733222958205</v>
      </c>
      <c r="D50" s="23"/>
      <c r="E50" s="23"/>
      <c r="F50" s="23"/>
      <c r="G50" s="23"/>
      <c r="H50" s="23"/>
      <c r="I50" s="23"/>
    </row>
    <row r="51" spans="1:9" ht="13.8" x14ac:dyDescent="0.25">
      <c r="A51" s="51">
        <v>26</v>
      </c>
      <c r="B51" s="52">
        <v>-13.326538961136364</v>
      </c>
      <c r="C51" s="52">
        <v>-6.8734610388636241</v>
      </c>
      <c r="D51" s="23"/>
      <c r="E51" s="23"/>
      <c r="F51" s="23"/>
      <c r="G51" s="23"/>
      <c r="H51" s="23"/>
      <c r="I51" s="23"/>
    </row>
    <row r="52" spans="1:9" ht="13.8" x14ac:dyDescent="0.25">
      <c r="A52" s="51">
        <v>27</v>
      </c>
      <c r="B52" s="52">
        <v>-8.8367932017194022</v>
      </c>
      <c r="C52" s="52">
        <v>-0.86320679828058644</v>
      </c>
      <c r="D52" s="23"/>
      <c r="E52" s="23"/>
      <c r="F52" s="23"/>
      <c r="G52" s="23"/>
      <c r="H52" s="23"/>
      <c r="I52" s="23"/>
    </row>
    <row r="53" spans="1:9" ht="13.8" x14ac:dyDescent="0.25">
      <c r="A53" s="51">
        <v>28</v>
      </c>
      <c r="B53" s="52">
        <v>-12.236047290150559</v>
      </c>
      <c r="C53" s="52">
        <v>-2.0639527098494526</v>
      </c>
      <c r="D53" s="23"/>
      <c r="E53" s="23"/>
      <c r="F53" s="23"/>
      <c r="G53" s="23"/>
      <c r="H53" s="23"/>
      <c r="I53" s="23"/>
    </row>
    <row r="54" spans="1:9" ht="13.8" x14ac:dyDescent="0.25">
      <c r="A54" s="51">
        <v>29</v>
      </c>
      <c r="B54" s="52">
        <v>4.956261294674718</v>
      </c>
      <c r="C54" s="52">
        <v>-0.95626129467471799</v>
      </c>
      <c r="D54" s="23"/>
      <c r="E54" s="23"/>
      <c r="F54" s="23"/>
      <c r="G54" s="23"/>
      <c r="H54" s="23"/>
      <c r="I54" s="23"/>
    </row>
    <row r="55" spans="1:9" ht="14.4" thickBot="1" x14ac:dyDescent="0.3">
      <c r="A55" s="53">
        <v>30</v>
      </c>
      <c r="B55" s="54">
        <v>-24.103676595520604</v>
      </c>
      <c r="C55" s="54">
        <v>-2.096323404479385</v>
      </c>
      <c r="D55" s="23"/>
      <c r="E55" s="23"/>
      <c r="F55" s="23"/>
      <c r="G55" s="23"/>
      <c r="H55" s="23"/>
      <c r="I55" s="23"/>
    </row>
    <row r="56" spans="1:9" ht="13.8" x14ac:dyDescent="0.25">
      <c r="A56" s="23"/>
      <c r="B56" s="23"/>
      <c r="C56" s="23"/>
      <c r="D56" s="23"/>
      <c r="E56" s="23"/>
      <c r="F56" s="23"/>
      <c r="G56" s="23"/>
      <c r="H56" s="23"/>
      <c r="I56" s="23"/>
    </row>
  </sheetData>
  <mergeCells count="2">
    <mergeCell ref="E8:F8"/>
    <mergeCell ref="E9:F9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データ</vt:lpstr>
      <vt:lpstr>相関係数</vt:lpstr>
      <vt:lpstr>結果</vt:lpstr>
      <vt:lpstr>x1,x3でのデータ</vt:lpstr>
      <vt:lpstr>x1x3での解析結果とシミュレーション</vt:lpstr>
    </vt:vector>
  </TitlesOfParts>
  <Company>システム デザイン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1999-07-05T14:54:38Z</dcterms:created>
  <dcterms:modified xsi:type="dcterms:W3CDTF">2021-08-13T06:00:46Z</dcterms:modified>
</cp:coreProperties>
</file>