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問題(ダウンロード用)\"/>
    </mc:Choice>
  </mc:AlternateContent>
  <xr:revisionPtr revIDLastSave="0" documentId="13_ncr:1_{30157999-0C50-4567-9569-920F821B8AD5}" xr6:coauthVersionLast="47" xr6:coauthVersionMax="47" xr10:uidLastSave="{00000000-0000-0000-0000-000000000000}"/>
  <bookViews>
    <workbookView xWindow="-108" yWindow="-108" windowWidth="19416" windowHeight="10560" activeTab="4" xr2:uid="{00000000-000D-0000-FFFF-FFFF00000000}"/>
  </bookViews>
  <sheets>
    <sheet name="データ" sheetId="10" r:id="rId1"/>
    <sheet name="Z1" sheetId="1" r:id="rId2"/>
    <sheet name="Z2" sheetId="7" r:id="rId3"/>
    <sheet name="Z3" sheetId="8" r:id="rId4"/>
    <sheet name="Z4" sheetId="9" r:id="rId5"/>
  </sheets>
  <definedNames>
    <definedName name="solver_adj" localSheetId="1" hidden="1">'Z1'!$Q$13:$T$13</definedName>
    <definedName name="solver_adj" localSheetId="2" hidden="1">'Z2'!$Q$17:$T$17</definedName>
    <definedName name="solver_adj" localSheetId="3" hidden="1">'Z3'!$Q$21:$T$21</definedName>
    <definedName name="solver_adj" localSheetId="4" hidden="1">'Z4'!$Q$25:$T$25</definedName>
    <definedName name="solver_adj" localSheetId="0" hidden="1">データ!#REF!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0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0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0" hidden="1">2147483647</definedName>
    <definedName name="solver_lhs1" localSheetId="1" hidden="1">'Z1'!$U$13</definedName>
    <definedName name="solver_lhs1" localSheetId="2" hidden="1">'Z2'!$U$6</definedName>
    <definedName name="solver_lhs1" localSheetId="3" hidden="1">'Z3'!$R$2</definedName>
    <definedName name="solver_lhs1" localSheetId="4" hidden="1">'Z4'!$R$4</definedName>
    <definedName name="solver_lhs1" localSheetId="0" hidden="1">データ!#REF!</definedName>
    <definedName name="solver_lhs2" localSheetId="1" hidden="1">'Z1'!#REF!</definedName>
    <definedName name="solver_lhs2" localSheetId="2" hidden="1">'Z2'!$U$17</definedName>
    <definedName name="solver_lhs2" localSheetId="3" hidden="1">'Z3'!$R$3</definedName>
    <definedName name="solver_lhs2" localSheetId="4" hidden="1">'Z4'!$R$5</definedName>
    <definedName name="solver_lhs2" localSheetId="0" hidden="1">データ!#REF!</definedName>
    <definedName name="solver_lhs3" localSheetId="1" hidden="1">'Z1'!#REF!</definedName>
    <definedName name="solver_lhs3" localSheetId="2" hidden="1">'Z2'!#REF!</definedName>
    <definedName name="solver_lhs3" localSheetId="3" hidden="1">'Z3'!$U$21</definedName>
    <definedName name="solver_lhs3" localSheetId="4" hidden="1">'Z4'!$R$6</definedName>
    <definedName name="solver_lhs3" localSheetId="0" hidden="1">データ!#REF!</definedName>
    <definedName name="solver_lhs4" localSheetId="1" hidden="1">'Z1'!#REF!</definedName>
    <definedName name="solver_lhs4" localSheetId="2" hidden="1">'Z2'!#REF!</definedName>
    <definedName name="solver_lhs4" localSheetId="3" hidden="1">'Z3'!$U$25</definedName>
    <definedName name="solver_lhs4" localSheetId="4" hidden="1">'Z4'!$U$25</definedName>
    <definedName name="solver_lhs4" localSheetId="0" hidden="1">データ!#REF!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0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0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0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0" hidden="1">2</definedName>
    <definedName name="solver_neg" localSheetId="1" hidden="1">1</definedName>
    <definedName name="solver_neg" localSheetId="2" hidden="1">2</definedName>
    <definedName name="solver_neg" localSheetId="3" hidden="1">2</definedName>
    <definedName name="solver_neg" localSheetId="4" hidden="1">2</definedName>
    <definedName name="solver_neg" localSheetId="0" hidden="1">2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0" hidden="1">2147483647</definedName>
    <definedName name="solver_num" localSheetId="1" hidden="1">1</definedName>
    <definedName name="solver_num" localSheetId="2" hidden="1">2</definedName>
    <definedName name="solver_num" localSheetId="3" hidden="1">3</definedName>
    <definedName name="solver_num" localSheetId="4" hidden="1">4</definedName>
    <definedName name="solver_num" localSheetId="0" hidden="1">2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0" hidden="1">1</definedName>
    <definedName name="solver_opt" localSheetId="1" hidden="1">'Z1'!$Q$7</definedName>
    <definedName name="solver_opt" localSheetId="2" hidden="1">'Z2'!$Q$8</definedName>
    <definedName name="solver_opt" localSheetId="3" hidden="1">'Z3'!$Q$9</definedName>
    <definedName name="solver_opt" localSheetId="4" hidden="1">'Z4'!$Q$10</definedName>
    <definedName name="solver_opt" localSheetId="0" hidden="1">データ!#REF!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0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0" hidden="1">1</definedName>
    <definedName name="solver_rel1" localSheetId="1" hidden="1">2</definedName>
    <definedName name="solver_rel1" localSheetId="2" hidden="1">2</definedName>
    <definedName name="solver_rel1" localSheetId="3" hidden="1">2</definedName>
    <definedName name="solver_rel1" localSheetId="4" hidden="1">2</definedName>
    <definedName name="solver_rel1" localSheetId="0" hidden="1">2</definedName>
    <definedName name="solver_rel2" localSheetId="1" hidden="1">2</definedName>
    <definedName name="solver_rel2" localSheetId="2" hidden="1">2</definedName>
    <definedName name="solver_rel2" localSheetId="3" hidden="1">2</definedName>
    <definedName name="solver_rel2" localSheetId="4" hidden="1">2</definedName>
    <definedName name="solver_rel2" localSheetId="0" hidden="1">2</definedName>
    <definedName name="solver_rel3" localSheetId="1" hidden="1">2</definedName>
    <definedName name="solver_rel3" localSheetId="2" hidden="1">2</definedName>
    <definedName name="solver_rel3" localSheetId="3" hidden="1">2</definedName>
    <definedName name="solver_rel3" localSheetId="4" hidden="1">2</definedName>
    <definedName name="solver_rel3" localSheetId="0" hidden="1">2</definedName>
    <definedName name="solver_rel4" localSheetId="1" hidden="1">2</definedName>
    <definedName name="solver_rel4" localSheetId="2" hidden="1">2</definedName>
    <definedName name="solver_rel4" localSheetId="3" hidden="1">2</definedName>
    <definedName name="solver_rel4" localSheetId="4" hidden="1">2</definedName>
    <definedName name="solver_rel4" localSheetId="0" hidden="1">2</definedName>
    <definedName name="solver_rhs1" localSheetId="1" hidden="1">1</definedName>
    <definedName name="solver_rhs1" localSheetId="2" hidden="1">0</definedName>
    <definedName name="solver_rhs1" localSheetId="3" hidden="1">0</definedName>
    <definedName name="solver_rhs1" localSheetId="4" hidden="1">0</definedName>
    <definedName name="solver_rhs1" localSheetId="0" hidden="1">0</definedName>
    <definedName name="solver_rhs2" localSheetId="1" hidden="1">1</definedName>
    <definedName name="solver_rhs2" localSheetId="2" hidden="1">1</definedName>
    <definedName name="solver_rhs2" localSheetId="3" hidden="1">0</definedName>
    <definedName name="solver_rhs2" localSheetId="4" hidden="1">0</definedName>
    <definedName name="solver_rhs2" localSheetId="0" hidden="1">1</definedName>
    <definedName name="solver_rhs3" localSheetId="1" hidden="1">1</definedName>
    <definedName name="solver_rhs3" localSheetId="2" hidden="1">1</definedName>
    <definedName name="solver_rhs3" localSheetId="3" hidden="1">1</definedName>
    <definedName name="solver_rhs3" localSheetId="4" hidden="1">0</definedName>
    <definedName name="solver_rhs3" localSheetId="0" hidden="1">1</definedName>
    <definedName name="solver_rhs4" localSheetId="1" hidden="1">1</definedName>
    <definedName name="solver_rhs4" localSheetId="2" hidden="1">1</definedName>
    <definedName name="solver_rhs4" localSheetId="3" hidden="1">1</definedName>
    <definedName name="solver_rhs4" localSheetId="4" hidden="1">1</definedName>
    <definedName name="solver_rhs4" localSheetId="0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0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0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0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0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0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0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0" hidden="1">0.01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0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0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9" l="1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M6" i="9"/>
  <c r="M5" i="9"/>
  <c r="M4" i="9"/>
  <c r="M3" i="9"/>
  <c r="M2" i="9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" i="8"/>
  <c r="M2" i="7" l="1"/>
  <c r="E23" i="10" l="1"/>
  <c r="D23" i="10"/>
  <c r="C23" i="10"/>
  <c r="B23" i="10"/>
  <c r="E22" i="10"/>
  <c r="D22" i="10"/>
  <c r="C22" i="10"/>
  <c r="B22" i="10"/>
  <c r="E23" i="9"/>
  <c r="D23" i="9"/>
  <c r="C23" i="9"/>
  <c r="B23" i="9"/>
  <c r="E22" i="9"/>
  <c r="D22" i="9"/>
  <c r="C22" i="9"/>
  <c r="B22" i="9"/>
  <c r="T26" i="8"/>
  <c r="S26" i="8"/>
  <c r="R26" i="8"/>
  <c r="Q26" i="8"/>
  <c r="X25" i="8"/>
  <c r="V25" i="8"/>
  <c r="U25" i="8"/>
  <c r="E23" i="8"/>
  <c r="D23" i="8"/>
  <c r="C23" i="8"/>
  <c r="B23" i="8"/>
  <c r="E22" i="8"/>
  <c r="D22" i="8"/>
  <c r="C22" i="8"/>
  <c r="B22" i="8"/>
  <c r="E23" i="7"/>
  <c r="D23" i="7"/>
  <c r="C23" i="7"/>
  <c r="B23" i="7"/>
  <c r="E22" i="7"/>
  <c r="D22" i="7"/>
  <c r="C22" i="7"/>
  <c r="B22" i="7"/>
  <c r="M9" i="7" l="1"/>
  <c r="I22" i="9" l="1"/>
  <c r="I23" i="9"/>
  <c r="K23" i="9"/>
  <c r="K22" i="9"/>
  <c r="J22" i="9"/>
  <c r="J23" i="9"/>
  <c r="H23" i="9"/>
  <c r="H22" i="9"/>
  <c r="K23" i="8"/>
  <c r="K22" i="8"/>
  <c r="J23" i="8"/>
  <c r="J22" i="8"/>
  <c r="H23" i="8"/>
  <c r="H22" i="8"/>
  <c r="I22" i="8"/>
  <c r="I23" i="8"/>
  <c r="J23" i="7"/>
  <c r="J22" i="7"/>
  <c r="M18" i="7"/>
  <c r="M14" i="7"/>
  <c r="M8" i="7"/>
  <c r="M7" i="7"/>
  <c r="M21" i="7"/>
  <c r="M17" i="7"/>
  <c r="M12" i="7"/>
  <c r="M6" i="7"/>
  <c r="I22" i="7"/>
  <c r="I23" i="7"/>
  <c r="M5" i="7"/>
  <c r="M20" i="7"/>
  <c r="M16" i="7"/>
  <c r="M11" i="7"/>
  <c r="M4" i="7"/>
  <c r="K23" i="7"/>
  <c r="K22" i="7"/>
  <c r="M13" i="7"/>
  <c r="M3" i="7"/>
  <c r="M19" i="7"/>
  <c r="M15" i="7"/>
  <c r="M10" i="7"/>
  <c r="H23" i="7"/>
  <c r="H22" i="7"/>
  <c r="Q10" i="9" l="1"/>
  <c r="Q9" i="8"/>
  <c r="I23" i="10"/>
  <c r="H22" i="10"/>
  <c r="H23" i="10"/>
  <c r="K23" i="10"/>
  <c r="I22" i="10"/>
  <c r="J22" i="10"/>
  <c r="K22" i="10"/>
  <c r="J23" i="10"/>
  <c r="M23" i="9"/>
  <c r="M22" i="9"/>
  <c r="M23" i="8"/>
  <c r="M22" i="8"/>
  <c r="M23" i="7"/>
  <c r="M22" i="7"/>
  <c r="Q8" i="7"/>
  <c r="W25" i="8" l="1"/>
  <c r="E22" i="1" l="1"/>
  <c r="D22" i="1"/>
  <c r="C22" i="1"/>
  <c r="B22" i="1"/>
  <c r="E23" i="1"/>
  <c r="D23" i="1"/>
  <c r="C23" i="1"/>
  <c r="B23" i="1"/>
  <c r="M12" i="1" l="1"/>
  <c r="M11" i="1"/>
  <c r="M10" i="1"/>
  <c r="M9" i="1"/>
  <c r="M8" i="1"/>
  <c r="M7" i="1"/>
  <c r="M6" i="1"/>
  <c r="M5" i="1"/>
  <c r="M4" i="1"/>
  <c r="M3" i="1"/>
  <c r="M2" i="1"/>
  <c r="M13" i="1" l="1"/>
  <c r="M14" i="1"/>
  <c r="M15" i="1"/>
  <c r="M16" i="1"/>
  <c r="M17" i="1"/>
  <c r="M18" i="1"/>
  <c r="M19" i="1"/>
  <c r="M20" i="1"/>
  <c r="M21" i="1"/>
  <c r="H22" i="1"/>
  <c r="K22" i="1"/>
  <c r="K23" i="1"/>
  <c r="H23" i="1"/>
  <c r="J22" i="1"/>
  <c r="J23" i="1"/>
  <c r="I22" i="1"/>
  <c r="I23" i="1"/>
  <c r="Q7" i="1" l="1"/>
  <c r="M22" i="1"/>
  <c r="M23" i="1"/>
</calcChain>
</file>

<file path=xl/sharedStrings.xml><?xml version="1.0" encoding="utf-8"?>
<sst xmlns="http://schemas.openxmlformats.org/spreadsheetml/2006/main" count="209" uniqueCount="42">
  <si>
    <t>№</t>
  </si>
  <si>
    <t>№</t>
    <phoneticPr fontId="1"/>
  </si>
  <si>
    <r>
      <rPr>
        <sz val="10"/>
        <color theme="1"/>
        <rFont val="ＭＳ ゴシック"/>
        <family val="3"/>
        <charset val="128"/>
      </rPr>
      <t>財務力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１</t>
    </r>
    <rPh sb="0" eb="2">
      <t>ザイム</t>
    </rPh>
    <rPh sb="2" eb="3">
      <t>リョク</t>
    </rPh>
    <phoneticPr fontId="1"/>
  </si>
  <si>
    <r>
      <rPr>
        <sz val="10"/>
        <color theme="1"/>
        <rFont val="ＭＳ ゴシック"/>
        <family val="3"/>
        <charset val="128"/>
      </rPr>
      <t>人財力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２</t>
    </r>
    <rPh sb="0" eb="1">
      <t>ジン</t>
    </rPh>
    <rPh sb="1" eb="2">
      <t>ザイ</t>
    </rPh>
    <rPh sb="2" eb="3">
      <t>リョク</t>
    </rPh>
    <phoneticPr fontId="1"/>
  </si>
  <si>
    <r>
      <rPr>
        <sz val="10"/>
        <color theme="1"/>
        <rFont val="ＭＳ ゴシック"/>
        <family val="3"/>
        <charset val="128"/>
      </rPr>
      <t>開発力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３</t>
    </r>
    <rPh sb="0" eb="2">
      <t>カイハツ</t>
    </rPh>
    <rPh sb="2" eb="3">
      <t>リョク</t>
    </rPh>
    <phoneticPr fontId="1"/>
  </si>
  <si>
    <r>
      <rPr>
        <sz val="10"/>
        <color theme="1"/>
        <rFont val="ＭＳ ゴシック"/>
        <family val="3"/>
        <charset val="128"/>
      </rPr>
      <t>営業力</t>
    </r>
    <r>
      <rPr>
        <sz val="10"/>
        <color theme="1"/>
        <rFont val="Times New Roman"/>
        <family val="1"/>
      </rPr>
      <t>X</t>
    </r>
    <r>
      <rPr>
        <sz val="10"/>
        <color theme="1"/>
        <rFont val="ＭＳ ゴシック"/>
        <family val="3"/>
        <charset val="128"/>
      </rPr>
      <t>４</t>
    </r>
    <rPh sb="0" eb="3">
      <t>エイギョウリョク</t>
    </rPh>
    <phoneticPr fontId="1"/>
  </si>
  <si>
    <r>
      <rPr>
        <sz val="9"/>
        <color theme="1"/>
        <rFont val="ＭＳ ゴシック"/>
        <family val="3"/>
        <charset val="128"/>
      </rPr>
      <t>財務力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１</t>
    </r>
    <rPh sb="0" eb="2">
      <t>ザイム</t>
    </rPh>
    <rPh sb="2" eb="3">
      <t>リョク</t>
    </rPh>
    <phoneticPr fontId="1"/>
  </si>
  <si>
    <r>
      <rPr>
        <sz val="9"/>
        <color theme="1"/>
        <rFont val="ＭＳ ゴシック"/>
        <family val="3"/>
        <charset val="128"/>
      </rPr>
      <t>人財力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２</t>
    </r>
    <rPh sb="0" eb="1">
      <t>ジン</t>
    </rPh>
    <rPh sb="1" eb="2">
      <t>ザイ</t>
    </rPh>
    <rPh sb="2" eb="3">
      <t>リョク</t>
    </rPh>
    <phoneticPr fontId="1"/>
  </si>
  <si>
    <r>
      <rPr>
        <sz val="9"/>
        <color theme="1"/>
        <rFont val="ＭＳ ゴシック"/>
        <family val="3"/>
        <charset val="128"/>
      </rPr>
      <t>開発力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３</t>
    </r>
    <rPh sb="0" eb="2">
      <t>カイハツ</t>
    </rPh>
    <rPh sb="2" eb="3">
      <t>リョク</t>
    </rPh>
    <phoneticPr fontId="1"/>
  </si>
  <si>
    <r>
      <rPr>
        <sz val="9"/>
        <color theme="1"/>
        <rFont val="ＭＳ ゴシック"/>
        <family val="3"/>
        <charset val="128"/>
      </rPr>
      <t>営業力</t>
    </r>
    <r>
      <rPr>
        <sz val="9"/>
        <color theme="1"/>
        <rFont val="Times New Roman"/>
        <family val="1"/>
      </rPr>
      <t>X</t>
    </r>
    <r>
      <rPr>
        <sz val="9"/>
        <color theme="1"/>
        <rFont val="ＭＳ ゴシック"/>
        <family val="3"/>
        <charset val="128"/>
      </rPr>
      <t>４</t>
    </r>
    <rPh sb="0" eb="3">
      <t>エイギョウリョク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</si>
  <si>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1</t>
    </r>
    <phoneticPr fontId="1"/>
  </si>
  <si>
    <r>
      <rPr>
        <sz val="11"/>
        <color theme="1"/>
        <rFont val="ＭＳ ゴシック"/>
        <family val="3"/>
        <charset val="128"/>
      </rPr>
      <t>固有ベクトル</t>
    </r>
    <rPh sb="0" eb="2">
      <t>コユウ</t>
    </rPh>
    <phoneticPr fontId="1"/>
  </si>
  <si>
    <r>
      <rPr>
        <sz val="11"/>
        <color theme="1"/>
        <rFont val="ＭＳ ゴシック"/>
        <family val="3"/>
        <charset val="128"/>
      </rPr>
      <t>因子負荷量</t>
    </r>
    <rPh sb="0" eb="2">
      <t>インシ</t>
    </rPh>
    <rPh sb="2" eb="4">
      <t>フカ</t>
    </rPh>
    <rPh sb="4" eb="5">
      <t>リョウ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</si>
  <si>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</si>
  <si>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2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</si>
  <si>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</si>
  <si>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4</t>
    </r>
    <phoneticPr fontId="1"/>
  </si>
  <si>
    <r>
      <t>2</t>
    </r>
    <r>
      <rPr>
        <sz val="11"/>
        <color theme="1"/>
        <rFont val="ＭＳ Ｐ明朝"/>
        <family val="1"/>
        <charset val="128"/>
      </rPr>
      <t>乗和</t>
    </r>
    <rPh sb="1" eb="2">
      <t>ジョウ</t>
    </rPh>
    <rPh sb="2" eb="3">
      <t>ワ</t>
    </rPh>
    <phoneticPr fontId="1"/>
  </si>
  <si>
    <t>寄与率</t>
    <rPh sb="0" eb="3">
      <t>キヨリツ</t>
    </rPh>
    <phoneticPr fontId="1"/>
  </si>
  <si>
    <t>累積寄与率</t>
    <rPh sb="0" eb="2">
      <t>ルイセキ</t>
    </rPh>
    <rPh sb="2" eb="5">
      <t>キヨリツ</t>
    </rPh>
    <phoneticPr fontId="1"/>
  </si>
  <si>
    <r>
      <rPr>
        <sz val="10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</si>
  <si>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r>
      <rPr>
        <sz val="11"/>
        <color rgb="FFFF0000"/>
        <rFont val="游ゴシック"/>
        <family val="2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</si>
  <si>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ＭＳ ゴシック"/>
        <family val="3"/>
        <charset val="128"/>
      </rPr>
      <t>平均値</t>
    </r>
    <rPh sb="0" eb="2">
      <t>ヘイキン</t>
    </rPh>
    <rPh sb="2" eb="3">
      <t>チ</t>
    </rPh>
    <phoneticPr fontId="1"/>
  </si>
  <si>
    <r>
      <rPr>
        <sz val="11"/>
        <color rgb="FFFF0000"/>
        <rFont val="游ゴシック"/>
        <family val="2"/>
        <charset val="128"/>
      </rPr>
      <t>標準偏差</t>
    </r>
    <rPh sb="0" eb="2">
      <t>ヒョウジュン</t>
    </rPh>
    <rPh sb="2" eb="4">
      <t>ヘンサ</t>
    </rPh>
    <phoneticPr fontId="1"/>
  </si>
  <si>
    <r>
      <rPr>
        <sz val="11"/>
        <color rgb="FFFF0000"/>
        <rFont val="ＭＳ ゴシック"/>
        <family val="3"/>
        <charset val="128"/>
      </rPr>
      <t>標準偏差</t>
    </r>
    <rPh sb="0" eb="2">
      <t>ヒョウジュン</t>
    </rPh>
    <rPh sb="2" eb="4">
      <t>ヘンサ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</si>
  <si>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</si>
  <si>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</si>
  <si>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r>
      <rPr>
        <sz val="11"/>
        <color theme="1"/>
        <rFont val="ＭＳ ゴシック"/>
        <family val="3"/>
        <charset val="128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ＭＳ ゴシック"/>
        <family val="3"/>
        <charset val="128"/>
      </rPr>
      <t>主成分</t>
    </r>
    <rPh sb="0" eb="1">
      <t>ダイ</t>
    </rPh>
    <rPh sb="2" eb="5">
      <t>シュセイブン</t>
    </rPh>
    <phoneticPr fontId="1"/>
  </si>
  <si>
    <t>Z2目的セル→</t>
    <rPh sb="2" eb="4">
      <t>モクテキ</t>
    </rPh>
    <phoneticPr fontId="1"/>
  </si>
  <si>
    <t>Z3目的セル→</t>
    <rPh sb="2" eb="4">
      <t>モクテキ</t>
    </rPh>
    <phoneticPr fontId="1"/>
  </si>
  <si>
    <t>Z4目的セル→</t>
    <rPh sb="2" eb="4">
      <t>モクテキ</t>
    </rPh>
    <phoneticPr fontId="1"/>
  </si>
  <si>
    <r>
      <rPr>
        <sz val="11"/>
        <color theme="1"/>
        <rFont val="游ゴシック"/>
        <family val="2"/>
        <charset val="128"/>
      </rPr>
      <t>固有値</t>
    </r>
    <rPh sb="0" eb="3">
      <t>コユウチ</t>
    </rPh>
    <phoneticPr fontId="1"/>
  </si>
  <si>
    <t>z1z2</t>
    <phoneticPr fontId="1"/>
  </si>
  <si>
    <t>z1z3</t>
    <phoneticPr fontId="1"/>
  </si>
  <si>
    <t>z2z3</t>
    <phoneticPr fontId="1"/>
  </si>
  <si>
    <t>z1z4</t>
    <phoneticPr fontId="1"/>
  </si>
  <si>
    <t>z2z4</t>
    <phoneticPr fontId="1"/>
  </si>
  <si>
    <t>z3z4</t>
    <phoneticPr fontId="1"/>
  </si>
  <si>
    <r>
      <rPr>
        <i/>
        <sz val="11"/>
        <color theme="1"/>
        <rFont val="Times New Roman"/>
        <family val="1"/>
      </rPr>
      <t>Z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ＭＳ ゴシック"/>
        <family val="3"/>
        <charset val="128"/>
      </rPr>
      <t>目的セル→</t>
    </r>
    <rPh sb="2" eb="4">
      <t>モクテキ</t>
    </rPh>
    <phoneticPr fontId="1"/>
  </si>
  <si>
    <t>直交条件</t>
    <rPh sb="0" eb="2">
      <t>チョッコウ</t>
    </rPh>
    <rPh sb="2" eb="4">
      <t>ジョウケン</t>
    </rPh>
    <phoneticPr fontId="1"/>
  </si>
  <si>
    <r>
      <rPr>
        <sz val="9"/>
        <color theme="1"/>
        <rFont val="游ゴシック"/>
        <family val="2"/>
        <charset val="128"/>
      </rPr>
      <t>主成分得点</t>
    </r>
    <rPh sb="0" eb="3">
      <t>シュセイブン</t>
    </rPh>
    <rPh sb="3" eb="5">
      <t>トクテン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</si>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</sst>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Times New Roman"/>
      <family val="1"/>
    </font>
    <font>
      <sz val="10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Times New Roman"/>
      <family val="1"/>
    </font>
    <font>
      <sz val="9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theme="1"/>
      <name val="游ゴシック"/>
      <family val="2"/>
      <charset val="128"/>
    </font>
    <font>
      <sz val="11"/>
      <color rgb="FFFF0000"/>
      <name val="游ゴシック"/>
      <family val="2"/>
      <charset val="128"/>
    </font>
    <font>
      <sz val="11"/>
      <color rgb="FFFF0000"/>
      <name val="ＭＳ ゴシック"/>
      <family val="3"/>
      <charset val="128"/>
    </font>
    <font>
      <sz val="11"/>
      <color rgb="FF7030A0"/>
      <name val="游ゴシック"/>
      <family val="2"/>
      <charset val="128"/>
      <scheme val="minor"/>
    </font>
    <font>
      <sz val="11"/>
      <color rgb="FF7030A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2" fontId="4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1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>
      <alignment vertical="center"/>
    </xf>
    <xf numFmtId="0" fontId="19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21" fillId="0" borderId="0" xfId="0" applyFont="1">
      <alignment vertical="center"/>
    </xf>
    <xf numFmtId="0" fontId="11" fillId="0" borderId="1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20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51281</xdr:colOff>
      <xdr:row>14</xdr:row>
      <xdr:rowOff>213360</xdr:rowOff>
    </xdr:from>
    <xdr:to>
      <xdr:col>25</xdr:col>
      <xdr:colOff>71937</xdr:colOff>
      <xdr:row>39</xdr:row>
      <xdr:rowOff>132080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87EC60A-F9C6-4062-8248-80C45B7B95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668" t="7349" r="40926" b="17501"/>
        <a:stretch/>
      </xdr:blipFill>
      <xdr:spPr>
        <a:xfrm>
          <a:off x="9713441" y="3484880"/>
          <a:ext cx="6187776" cy="5760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0A597-1AA1-4D00-A16A-CFA80ADBE03B}">
  <dimension ref="A1:M23"/>
  <sheetViews>
    <sheetView zoomScale="75" zoomScaleNormal="75" workbookViewId="0">
      <selection activeCell="G31" sqref="G31"/>
    </sheetView>
  </sheetViews>
  <sheetFormatPr defaultRowHeight="18" x14ac:dyDescent="0.45"/>
  <cols>
    <col min="2" max="3" width="8.8984375" bestFit="1" customWidth="1"/>
    <col min="4" max="5" width="9.09765625" bestFit="1" customWidth="1"/>
    <col min="6" max="6" width="1.796875" customWidth="1"/>
    <col min="11" max="11" width="9.296875" customWidth="1"/>
    <col min="12" max="12" width="2.09765625" customWidth="1"/>
    <col min="13" max="13" width="10.296875" customWidth="1"/>
    <col min="14" max="14" width="8.69921875" customWidth="1"/>
    <col min="18" max="18" width="9.59765625" customWidth="1"/>
    <col min="19" max="19" width="14.8984375" bestFit="1" customWidth="1"/>
    <col min="22" max="22" width="8.796875" customWidth="1"/>
  </cols>
  <sheetData>
    <row r="1" spans="1:13" x14ac:dyDescent="0.45">
      <c r="A1" s="6" t="s">
        <v>1</v>
      </c>
      <c r="B1" s="10" t="s">
        <v>6</v>
      </c>
      <c r="C1" s="10" t="s">
        <v>7</v>
      </c>
      <c r="D1" s="10" t="s">
        <v>8</v>
      </c>
      <c r="E1" s="10" t="s">
        <v>9</v>
      </c>
      <c r="F1" s="7"/>
      <c r="G1" s="6" t="s">
        <v>0</v>
      </c>
      <c r="H1" s="8" t="s">
        <v>2</v>
      </c>
      <c r="I1" s="8" t="s">
        <v>3</v>
      </c>
      <c r="J1" s="8" t="s">
        <v>4</v>
      </c>
      <c r="K1" s="8" t="s">
        <v>5</v>
      </c>
      <c r="L1" s="9"/>
      <c r="M1" s="11"/>
    </row>
    <row r="2" spans="1:13" x14ac:dyDescent="0.45">
      <c r="A2" s="19">
        <v>1</v>
      </c>
      <c r="B2" s="19">
        <v>53</v>
      </c>
      <c r="C2" s="19">
        <v>62</v>
      </c>
      <c r="D2" s="19">
        <v>62</v>
      </c>
      <c r="E2" s="19">
        <v>60</v>
      </c>
      <c r="F2" s="20"/>
      <c r="G2" s="19">
        <v>1</v>
      </c>
      <c r="H2" s="21"/>
      <c r="I2" s="21"/>
      <c r="J2" s="21"/>
      <c r="K2" s="21"/>
    </row>
    <row r="3" spans="1:13" x14ac:dyDescent="0.45">
      <c r="A3" s="19">
        <v>2</v>
      </c>
      <c r="B3" s="19">
        <v>72</v>
      </c>
      <c r="C3" s="19">
        <v>80</v>
      </c>
      <c r="D3" s="19">
        <v>82</v>
      </c>
      <c r="E3" s="19">
        <v>90</v>
      </c>
      <c r="F3" s="20"/>
      <c r="G3" s="19">
        <v>2</v>
      </c>
      <c r="H3" s="21"/>
      <c r="I3" s="21"/>
      <c r="J3" s="21"/>
      <c r="K3" s="21"/>
    </row>
    <row r="4" spans="1:13" x14ac:dyDescent="0.45">
      <c r="A4" s="19">
        <v>3</v>
      </c>
      <c r="B4" s="19">
        <v>55</v>
      </c>
      <c r="C4" s="19">
        <v>72</v>
      </c>
      <c r="D4" s="19">
        <v>62</v>
      </c>
      <c r="E4" s="19">
        <v>41</v>
      </c>
      <c r="F4" s="20"/>
      <c r="G4" s="19">
        <v>3</v>
      </c>
      <c r="H4" s="21"/>
      <c r="I4" s="21"/>
      <c r="J4" s="21"/>
      <c r="K4" s="21"/>
    </row>
    <row r="5" spans="1:13" x14ac:dyDescent="0.45">
      <c r="A5" s="19">
        <v>4</v>
      </c>
      <c r="B5" s="19">
        <v>47</v>
      </c>
      <c r="C5" s="19">
        <v>61</v>
      </c>
      <c r="D5" s="19">
        <v>89</v>
      </c>
      <c r="E5" s="19">
        <v>75</v>
      </c>
      <c r="F5" s="20"/>
      <c r="G5" s="19">
        <v>4</v>
      </c>
      <c r="H5" s="21"/>
      <c r="I5" s="21"/>
      <c r="J5" s="21"/>
      <c r="K5" s="21"/>
    </row>
    <row r="6" spans="1:13" x14ac:dyDescent="0.45">
      <c r="A6" s="19">
        <v>5</v>
      </c>
      <c r="B6" s="19">
        <v>60</v>
      </c>
      <c r="C6" s="19">
        <v>68</v>
      </c>
      <c r="D6" s="19">
        <v>87</v>
      </c>
      <c r="E6" s="19">
        <v>77</v>
      </c>
      <c r="F6" s="20"/>
      <c r="G6" s="19">
        <v>5</v>
      </c>
      <c r="H6" s="21"/>
      <c r="I6" s="21"/>
      <c r="J6" s="21"/>
      <c r="K6" s="21"/>
    </row>
    <row r="7" spans="1:13" x14ac:dyDescent="0.45">
      <c r="A7" s="19">
        <v>6</v>
      </c>
      <c r="B7" s="19">
        <v>66</v>
      </c>
      <c r="C7" s="19">
        <v>71</v>
      </c>
      <c r="D7" s="19">
        <v>57</v>
      </c>
      <c r="E7" s="19">
        <v>57</v>
      </c>
      <c r="F7" s="20"/>
      <c r="G7" s="19">
        <v>6</v>
      </c>
      <c r="H7" s="21"/>
      <c r="I7" s="21"/>
      <c r="J7" s="21"/>
      <c r="K7" s="21"/>
    </row>
    <row r="8" spans="1:13" x14ac:dyDescent="0.45">
      <c r="A8" s="19">
        <v>7</v>
      </c>
      <c r="B8" s="19">
        <v>66</v>
      </c>
      <c r="C8" s="19">
        <v>72</v>
      </c>
      <c r="D8" s="19">
        <v>69</v>
      </c>
      <c r="E8" s="19">
        <v>52</v>
      </c>
      <c r="F8" s="20"/>
      <c r="G8" s="19">
        <v>7</v>
      </c>
      <c r="H8" s="21"/>
      <c r="I8" s="21"/>
      <c r="J8" s="21"/>
      <c r="K8" s="21"/>
    </row>
    <row r="9" spans="1:13" x14ac:dyDescent="0.45">
      <c r="A9" s="19">
        <v>8</v>
      </c>
      <c r="B9" s="19">
        <v>52</v>
      </c>
      <c r="C9" s="19">
        <v>69</v>
      </c>
      <c r="D9" s="19">
        <v>69</v>
      </c>
      <c r="E9" s="19">
        <v>52</v>
      </c>
      <c r="F9" s="20"/>
      <c r="G9" s="19">
        <v>8</v>
      </c>
      <c r="H9" s="21"/>
      <c r="I9" s="21"/>
      <c r="J9" s="21"/>
      <c r="K9" s="21"/>
    </row>
    <row r="10" spans="1:13" x14ac:dyDescent="0.45">
      <c r="A10" s="19">
        <v>9</v>
      </c>
      <c r="B10" s="19">
        <v>49</v>
      </c>
      <c r="C10" s="19">
        <v>67</v>
      </c>
      <c r="D10" s="19">
        <v>62</v>
      </c>
      <c r="E10" s="19">
        <v>66</v>
      </c>
      <c r="F10" s="20"/>
      <c r="G10" s="19">
        <v>9</v>
      </c>
      <c r="H10" s="21"/>
      <c r="I10" s="21"/>
      <c r="J10" s="21"/>
      <c r="K10" s="21"/>
    </row>
    <row r="11" spans="1:13" x14ac:dyDescent="0.45">
      <c r="A11" s="19">
        <v>10</v>
      </c>
      <c r="B11" s="19">
        <v>67</v>
      </c>
      <c r="C11" s="19">
        <v>71</v>
      </c>
      <c r="D11" s="19">
        <v>82</v>
      </c>
      <c r="E11" s="19">
        <v>76</v>
      </c>
      <c r="F11" s="20"/>
      <c r="G11" s="19">
        <v>10</v>
      </c>
      <c r="H11" s="21"/>
      <c r="I11" s="21"/>
      <c r="J11" s="21"/>
      <c r="K11" s="21"/>
    </row>
    <row r="12" spans="1:13" x14ac:dyDescent="0.45">
      <c r="A12" s="19">
        <v>11</v>
      </c>
      <c r="B12" s="19">
        <v>48</v>
      </c>
      <c r="C12" s="19">
        <v>58</v>
      </c>
      <c r="D12" s="19">
        <v>67</v>
      </c>
      <c r="E12" s="19">
        <v>58</v>
      </c>
      <c r="F12" s="20"/>
      <c r="G12" s="19">
        <v>11</v>
      </c>
      <c r="H12" s="21"/>
      <c r="I12" s="21"/>
      <c r="J12" s="21"/>
      <c r="K12" s="21"/>
    </row>
    <row r="13" spans="1:13" x14ac:dyDescent="0.45">
      <c r="A13" s="19">
        <v>12</v>
      </c>
      <c r="B13" s="19">
        <v>52</v>
      </c>
      <c r="C13" s="19">
        <v>61</v>
      </c>
      <c r="D13" s="19">
        <v>70</v>
      </c>
      <c r="E13" s="19">
        <v>51</v>
      </c>
      <c r="F13" s="20"/>
      <c r="G13" s="19">
        <v>12</v>
      </c>
      <c r="H13" s="21"/>
      <c r="I13" s="21"/>
      <c r="J13" s="21"/>
      <c r="K13" s="21"/>
    </row>
    <row r="14" spans="1:13" x14ac:dyDescent="0.45">
      <c r="A14" s="19">
        <v>13</v>
      </c>
      <c r="B14" s="19">
        <v>50</v>
      </c>
      <c r="C14" s="19">
        <v>65</v>
      </c>
      <c r="D14" s="19">
        <v>100</v>
      </c>
      <c r="E14" s="19">
        <v>82</v>
      </c>
      <c r="F14" s="20"/>
      <c r="G14" s="19">
        <v>13</v>
      </c>
      <c r="H14" s="21"/>
      <c r="I14" s="21"/>
      <c r="J14" s="21"/>
      <c r="K14" s="21"/>
    </row>
    <row r="15" spans="1:13" x14ac:dyDescent="0.45">
      <c r="A15" s="19">
        <v>14</v>
      </c>
      <c r="B15" s="19">
        <v>45</v>
      </c>
      <c r="C15" s="19">
        <v>58</v>
      </c>
      <c r="D15" s="19">
        <v>100</v>
      </c>
      <c r="E15" s="19">
        <v>80</v>
      </c>
      <c r="F15" s="20"/>
      <c r="G15" s="19">
        <v>14</v>
      </c>
      <c r="H15" s="21"/>
      <c r="I15" s="21"/>
      <c r="J15" s="21"/>
      <c r="K15" s="21"/>
    </row>
    <row r="16" spans="1:13" x14ac:dyDescent="0.45">
      <c r="A16" s="19">
        <v>15</v>
      </c>
      <c r="B16" s="19">
        <v>72</v>
      </c>
      <c r="C16" s="19">
        <v>90</v>
      </c>
      <c r="D16" s="19">
        <v>65</v>
      </c>
      <c r="E16" s="19">
        <v>65</v>
      </c>
      <c r="F16" s="20"/>
      <c r="G16" s="19">
        <v>15</v>
      </c>
      <c r="H16" s="21"/>
      <c r="I16" s="21"/>
      <c r="J16" s="21"/>
      <c r="K16" s="21"/>
    </row>
    <row r="17" spans="1:12" x14ac:dyDescent="0.45">
      <c r="A17" s="19">
        <v>16</v>
      </c>
      <c r="B17" s="19">
        <v>55</v>
      </c>
      <c r="C17" s="19">
        <v>63</v>
      </c>
      <c r="D17" s="19">
        <v>70</v>
      </c>
      <c r="E17" s="19">
        <v>39</v>
      </c>
      <c r="F17" s="20"/>
      <c r="G17" s="19">
        <v>16</v>
      </c>
      <c r="H17" s="21"/>
      <c r="I17" s="21"/>
      <c r="J17" s="21"/>
      <c r="K17" s="21"/>
    </row>
    <row r="18" spans="1:12" x14ac:dyDescent="0.45">
      <c r="A18" s="19">
        <v>17</v>
      </c>
      <c r="B18" s="19">
        <v>45</v>
      </c>
      <c r="C18" s="19">
        <v>56</v>
      </c>
      <c r="D18" s="19">
        <v>65</v>
      </c>
      <c r="E18" s="19">
        <v>59</v>
      </c>
      <c r="F18" s="20"/>
      <c r="G18" s="19">
        <v>17</v>
      </c>
      <c r="H18" s="21"/>
      <c r="I18" s="21"/>
      <c r="J18" s="21"/>
      <c r="K18" s="21"/>
    </row>
    <row r="19" spans="1:12" x14ac:dyDescent="0.45">
      <c r="A19" s="19">
        <v>18</v>
      </c>
      <c r="B19" s="19">
        <v>63</v>
      </c>
      <c r="C19" s="19">
        <v>69</v>
      </c>
      <c r="D19" s="19">
        <v>51</v>
      </c>
      <c r="E19" s="19">
        <v>37</v>
      </c>
      <c r="F19" s="20"/>
      <c r="G19" s="19">
        <v>18</v>
      </c>
      <c r="H19" s="21"/>
      <c r="I19" s="21"/>
      <c r="J19" s="21"/>
      <c r="K19" s="21"/>
    </row>
    <row r="20" spans="1:12" x14ac:dyDescent="0.45">
      <c r="A20" s="19">
        <v>19</v>
      </c>
      <c r="B20" s="19">
        <v>61</v>
      </c>
      <c r="C20" s="19">
        <v>70</v>
      </c>
      <c r="D20" s="19">
        <v>81</v>
      </c>
      <c r="E20" s="19">
        <v>71</v>
      </c>
      <c r="F20" s="20"/>
      <c r="G20" s="19">
        <v>19</v>
      </c>
      <c r="H20" s="21"/>
      <c r="I20" s="21"/>
      <c r="J20" s="21"/>
      <c r="K20" s="21"/>
    </row>
    <row r="21" spans="1:12" x14ac:dyDescent="0.45">
      <c r="A21" s="19">
        <v>20</v>
      </c>
      <c r="B21" s="19">
        <v>56</v>
      </c>
      <c r="C21" s="19">
        <v>63</v>
      </c>
      <c r="D21" s="19">
        <v>81</v>
      </c>
      <c r="E21" s="19">
        <v>65</v>
      </c>
      <c r="F21" s="20"/>
      <c r="G21" s="19">
        <v>20</v>
      </c>
      <c r="H21" s="21"/>
      <c r="I21" s="21"/>
      <c r="J21" s="21"/>
      <c r="K21" s="21"/>
    </row>
    <row r="22" spans="1:12" x14ac:dyDescent="0.45">
      <c r="A22" s="13" t="s">
        <v>21</v>
      </c>
      <c r="B22" s="13">
        <f t="shared" ref="B22:E22" si="0">IF(AVERAGE(B2:B21)&lt;0.0000000001,0,AVERAGE(B2:B21))</f>
        <v>56.7</v>
      </c>
      <c r="C22" s="13">
        <f t="shared" si="0"/>
        <v>67.3</v>
      </c>
      <c r="D22" s="13">
        <f t="shared" si="0"/>
        <v>73.55</v>
      </c>
      <c r="E22" s="13">
        <f t="shared" si="0"/>
        <v>62.65</v>
      </c>
      <c r="F22" s="14"/>
      <c r="G22" s="13" t="s">
        <v>22</v>
      </c>
      <c r="H22" s="13" t="e">
        <f>IF(AVERAGE(H2:H21)&lt;0.0000000001,0,AVERAGE(H2:H21))</f>
        <v>#DIV/0!</v>
      </c>
      <c r="I22" s="13" t="e">
        <f t="shared" ref="I22:K22" si="1">IF(AVERAGE(I2:I21)&lt;0.0000000001,0,AVERAGE(I2:I21))</f>
        <v>#DIV/0!</v>
      </c>
      <c r="J22" s="13" t="e">
        <f t="shared" si="1"/>
        <v>#DIV/0!</v>
      </c>
      <c r="K22" s="13" t="e">
        <f t="shared" si="1"/>
        <v>#DIV/0!</v>
      </c>
      <c r="L22" s="15"/>
    </row>
    <row r="23" spans="1:12" x14ac:dyDescent="0.45">
      <c r="A23" s="13" t="s">
        <v>23</v>
      </c>
      <c r="B23" s="16">
        <f>STDEV(B2:B21)</f>
        <v>8.669972379000491</v>
      </c>
      <c r="C23" s="16">
        <f t="shared" ref="C23:E23" si="2">STDEV(C2:C21)</f>
        <v>7.9874902190863342</v>
      </c>
      <c r="D23" s="16">
        <f t="shared" si="2"/>
        <v>13.593632410259701</v>
      </c>
      <c r="E23" s="16">
        <f t="shared" si="2"/>
        <v>14.822724374916273</v>
      </c>
      <c r="F23" s="14"/>
      <c r="G23" s="13" t="s">
        <v>24</v>
      </c>
      <c r="H23" s="13" t="e">
        <f t="shared" ref="H23:K23" si="3">STDEV(H2:H21)</f>
        <v>#DIV/0!</v>
      </c>
      <c r="I23" s="13" t="e">
        <f t="shared" si="3"/>
        <v>#DIV/0!</v>
      </c>
      <c r="J23" s="13" t="e">
        <f t="shared" si="3"/>
        <v>#DIV/0!</v>
      </c>
      <c r="K23" s="13" t="e">
        <f t="shared" si="3"/>
        <v>#DIV/0!</v>
      </c>
      <c r="L23" s="1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"/>
  <sheetViews>
    <sheetView showGridLines="0" showWhiteSpace="0" zoomScale="75" zoomScaleNormal="75" workbookViewId="0">
      <selection activeCell="I27" sqref="I27"/>
    </sheetView>
  </sheetViews>
  <sheetFormatPr defaultColWidth="10.8984375" defaultRowHeight="18" x14ac:dyDescent="0.45"/>
  <cols>
    <col min="6" max="6" width="2.5" customWidth="1"/>
    <col min="12" max="12" width="2.19921875" customWidth="1"/>
    <col min="14" max="14" width="1.69921875" customWidth="1"/>
    <col min="16" max="16" width="2.59765625" customWidth="1"/>
    <col min="17" max="22" width="6.69921875" customWidth="1"/>
    <col min="23" max="23" width="9.69921875" customWidth="1"/>
    <col min="24" max="24" width="6.69921875" customWidth="1"/>
  </cols>
  <sheetData>
    <row r="1" spans="1:24" x14ac:dyDescent="0.45">
      <c r="A1" s="6" t="s">
        <v>1</v>
      </c>
      <c r="B1" s="10" t="s">
        <v>6</v>
      </c>
      <c r="C1" s="10" t="s">
        <v>7</v>
      </c>
      <c r="D1" s="10" t="s">
        <v>8</v>
      </c>
      <c r="E1" s="10" t="s">
        <v>9</v>
      </c>
      <c r="F1" s="7"/>
      <c r="G1" s="6" t="s">
        <v>0</v>
      </c>
      <c r="H1" s="8" t="s">
        <v>2</v>
      </c>
      <c r="I1" s="8" t="s">
        <v>3</v>
      </c>
      <c r="J1" s="8" t="s">
        <v>4</v>
      </c>
      <c r="K1" s="8" t="s">
        <v>5</v>
      </c>
      <c r="L1" s="9"/>
      <c r="M1" s="12" t="s">
        <v>20</v>
      </c>
      <c r="N1" s="11"/>
    </row>
    <row r="2" spans="1:24" x14ac:dyDescent="0.45">
      <c r="A2" s="2">
        <v>1</v>
      </c>
      <c r="B2" s="2">
        <v>53</v>
      </c>
      <c r="C2" s="2">
        <v>62</v>
      </c>
      <c r="D2" s="2">
        <v>62</v>
      </c>
      <c r="E2" s="2">
        <v>60</v>
      </c>
      <c r="F2" s="4"/>
      <c r="G2" s="2">
        <v>1</v>
      </c>
      <c r="H2" s="5"/>
      <c r="I2" s="5"/>
      <c r="J2" s="5"/>
      <c r="K2" s="5"/>
      <c r="M2" s="5">
        <f>SUMPRODUCT($Q$13:$T$13,H2:K2)</f>
        <v>0</v>
      </c>
    </row>
    <row r="3" spans="1:24" x14ac:dyDescent="0.45">
      <c r="A3" s="2">
        <v>2</v>
      </c>
      <c r="B3" s="2">
        <v>72</v>
      </c>
      <c r="C3" s="2">
        <v>80</v>
      </c>
      <c r="D3" s="2">
        <v>82</v>
      </c>
      <c r="E3" s="2">
        <v>90</v>
      </c>
      <c r="F3" s="4"/>
      <c r="G3" s="2">
        <v>2</v>
      </c>
      <c r="H3" s="5"/>
      <c r="I3" s="5"/>
      <c r="J3" s="5"/>
      <c r="K3" s="5"/>
      <c r="M3" s="21">
        <f t="shared" ref="M3:M21" si="0">SUMPRODUCT($Q$13:$T$13,H3:K3)</f>
        <v>0</v>
      </c>
    </row>
    <row r="4" spans="1:24" x14ac:dyDescent="0.45">
      <c r="A4" s="2">
        <v>3</v>
      </c>
      <c r="B4" s="2">
        <v>55</v>
      </c>
      <c r="C4" s="2">
        <v>72</v>
      </c>
      <c r="D4" s="2">
        <v>62</v>
      </c>
      <c r="E4" s="2">
        <v>41</v>
      </c>
      <c r="F4" s="4"/>
      <c r="G4" s="2">
        <v>3</v>
      </c>
      <c r="H4" s="5"/>
      <c r="I4" s="5"/>
      <c r="J4" s="5"/>
      <c r="K4" s="5"/>
      <c r="M4" s="21">
        <f t="shared" si="0"/>
        <v>0</v>
      </c>
    </row>
    <row r="5" spans="1:24" x14ac:dyDescent="0.45">
      <c r="A5" s="2">
        <v>4</v>
      </c>
      <c r="B5" s="2">
        <v>47</v>
      </c>
      <c r="C5" s="2">
        <v>61</v>
      </c>
      <c r="D5" s="2">
        <v>89</v>
      </c>
      <c r="E5" s="2">
        <v>75</v>
      </c>
      <c r="F5" s="4"/>
      <c r="G5" s="2">
        <v>4</v>
      </c>
      <c r="H5" s="5"/>
      <c r="I5" s="5"/>
      <c r="J5" s="5"/>
      <c r="K5" s="5"/>
      <c r="M5" s="21">
        <f t="shared" si="0"/>
        <v>0</v>
      </c>
    </row>
    <row r="6" spans="1:24" ht="18.600000000000001" thickBot="1" x14ac:dyDescent="0.5">
      <c r="A6" s="2">
        <v>5</v>
      </c>
      <c r="B6" s="2">
        <v>60</v>
      </c>
      <c r="C6" s="2">
        <v>68</v>
      </c>
      <c r="D6" s="2">
        <v>87</v>
      </c>
      <c r="E6" s="2">
        <v>77</v>
      </c>
      <c r="F6" s="4"/>
      <c r="G6" s="2">
        <v>5</v>
      </c>
      <c r="H6" s="5"/>
      <c r="I6" s="5"/>
      <c r="J6" s="5"/>
      <c r="K6" s="5"/>
      <c r="M6" s="21">
        <f t="shared" si="0"/>
        <v>0</v>
      </c>
    </row>
    <row r="7" spans="1:24" ht="18.600000000000001" thickBot="1" x14ac:dyDescent="0.5">
      <c r="A7" s="2">
        <v>6</v>
      </c>
      <c r="B7" s="2">
        <v>66</v>
      </c>
      <c r="C7" s="2">
        <v>71</v>
      </c>
      <c r="D7" s="2">
        <v>57</v>
      </c>
      <c r="E7" s="2">
        <v>57</v>
      </c>
      <c r="F7" s="4"/>
      <c r="G7" s="2">
        <v>6</v>
      </c>
      <c r="H7" s="5"/>
      <c r="I7" s="5"/>
      <c r="J7" s="5"/>
      <c r="K7" s="5"/>
      <c r="M7" s="21">
        <f t="shared" si="0"/>
        <v>0</v>
      </c>
      <c r="O7" s="45" t="s">
        <v>38</v>
      </c>
      <c r="P7" s="45"/>
      <c r="Q7" s="17">
        <f>VAR(M2:M21)</f>
        <v>0</v>
      </c>
      <c r="S7" s="18"/>
    </row>
    <row r="8" spans="1:24" x14ac:dyDescent="0.45">
      <c r="A8" s="2">
        <v>7</v>
      </c>
      <c r="B8" s="2">
        <v>66</v>
      </c>
      <c r="C8" s="2">
        <v>72</v>
      </c>
      <c r="D8" s="2">
        <v>69</v>
      </c>
      <c r="E8" s="2">
        <v>52</v>
      </c>
      <c r="F8" s="4"/>
      <c r="G8" s="2">
        <v>7</v>
      </c>
      <c r="H8" s="5"/>
      <c r="I8" s="5"/>
      <c r="J8" s="5"/>
      <c r="K8" s="5"/>
      <c r="M8" s="21">
        <f t="shared" si="0"/>
        <v>0</v>
      </c>
    </row>
    <row r="9" spans="1:24" x14ac:dyDescent="0.45">
      <c r="A9" s="2">
        <v>8</v>
      </c>
      <c r="B9" s="2">
        <v>52</v>
      </c>
      <c r="C9" s="2">
        <v>69</v>
      </c>
      <c r="D9" s="2">
        <v>69</v>
      </c>
      <c r="E9" s="2">
        <v>52</v>
      </c>
      <c r="F9" s="4"/>
      <c r="G9" s="2">
        <v>8</v>
      </c>
      <c r="H9" s="5"/>
      <c r="I9" s="5"/>
      <c r="J9" s="5"/>
      <c r="K9" s="5"/>
      <c r="M9" s="21">
        <f t="shared" si="0"/>
        <v>0</v>
      </c>
    </row>
    <row r="10" spans="1:24" x14ac:dyDescent="0.45">
      <c r="A10" s="2">
        <v>9</v>
      </c>
      <c r="B10" s="2">
        <v>49</v>
      </c>
      <c r="C10" s="2">
        <v>67</v>
      </c>
      <c r="D10" s="2">
        <v>62</v>
      </c>
      <c r="E10" s="2">
        <v>66</v>
      </c>
      <c r="F10" s="4"/>
      <c r="G10" s="2">
        <v>9</v>
      </c>
      <c r="H10" s="5"/>
      <c r="I10" s="5"/>
      <c r="J10" s="5"/>
      <c r="K10" s="5"/>
      <c r="M10" s="21">
        <f t="shared" si="0"/>
        <v>0</v>
      </c>
    </row>
    <row r="11" spans="1:24" x14ac:dyDescent="0.45">
      <c r="A11" s="2">
        <v>10</v>
      </c>
      <c r="B11" s="2">
        <v>67</v>
      </c>
      <c r="C11" s="2">
        <v>71</v>
      </c>
      <c r="D11" s="2">
        <v>82</v>
      </c>
      <c r="E11" s="2">
        <v>76</v>
      </c>
      <c r="F11" s="4"/>
      <c r="G11" s="2">
        <v>10</v>
      </c>
      <c r="H11" s="5"/>
      <c r="I11" s="5"/>
      <c r="J11" s="5"/>
      <c r="K11" s="5"/>
      <c r="M11" s="21">
        <f t="shared" si="0"/>
        <v>0</v>
      </c>
    </row>
    <row r="12" spans="1:24" x14ac:dyDescent="0.45">
      <c r="A12" s="2">
        <v>11</v>
      </c>
      <c r="B12" s="2">
        <v>48</v>
      </c>
      <c r="C12" s="2">
        <v>58</v>
      </c>
      <c r="D12" s="2">
        <v>67</v>
      </c>
      <c r="E12" s="2">
        <v>58</v>
      </c>
      <c r="F12" s="4"/>
      <c r="G12" s="2">
        <v>11</v>
      </c>
      <c r="H12" s="5"/>
      <c r="I12" s="5"/>
      <c r="J12" s="5"/>
      <c r="K12" s="5"/>
      <c r="M12" s="21">
        <f t="shared" si="0"/>
        <v>0</v>
      </c>
      <c r="O12" s="46" t="s">
        <v>13</v>
      </c>
      <c r="P12" s="47"/>
      <c r="Q12" s="2" t="s">
        <v>10</v>
      </c>
      <c r="R12" s="2" t="s">
        <v>14</v>
      </c>
      <c r="S12" s="2" t="s">
        <v>15</v>
      </c>
      <c r="T12" s="2" t="s">
        <v>16</v>
      </c>
      <c r="U12" s="2" t="s">
        <v>17</v>
      </c>
      <c r="V12" s="3" t="s">
        <v>18</v>
      </c>
      <c r="W12" s="24" t="s">
        <v>19</v>
      </c>
      <c r="X12" s="3" t="s">
        <v>31</v>
      </c>
    </row>
    <row r="13" spans="1:24" x14ac:dyDescent="0.45">
      <c r="A13" s="2">
        <v>12</v>
      </c>
      <c r="B13" s="2">
        <v>52</v>
      </c>
      <c r="C13" s="2">
        <v>61</v>
      </c>
      <c r="D13" s="2">
        <v>70</v>
      </c>
      <c r="E13" s="2">
        <v>51</v>
      </c>
      <c r="F13" s="4"/>
      <c r="G13" s="2">
        <v>12</v>
      </c>
      <c r="H13" s="5"/>
      <c r="I13" s="5"/>
      <c r="J13" s="5"/>
      <c r="K13" s="5"/>
      <c r="M13" s="21">
        <f t="shared" si="0"/>
        <v>0</v>
      </c>
      <c r="O13" s="46" t="s">
        <v>11</v>
      </c>
      <c r="P13" s="47"/>
      <c r="Q13" s="5">
        <v>0.5</v>
      </c>
      <c r="R13" s="5">
        <v>0.5</v>
      </c>
      <c r="S13" s="5">
        <v>0.5</v>
      </c>
      <c r="T13" s="5">
        <v>0.5</v>
      </c>
      <c r="U13" s="2"/>
      <c r="V13" s="5"/>
      <c r="W13" s="25"/>
      <c r="X13" s="33"/>
    </row>
    <row r="14" spans="1:24" x14ac:dyDescent="0.45">
      <c r="A14" s="2">
        <v>13</v>
      </c>
      <c r="B14" s="2">
        <v>50</v>
      </c>
      <c r="C14" s="2">
        <v>65</v>
      </c>
      <c r="D14" s="2">
        <v>100</v>
      </c>
      <c r="E14" s="2">
        <v>82</v>
      </c>
      <c r="F14" s="4"/>
      <c r="G14" s="2">
        <v>13</v>
      </c>
      <c r="H14" s="5"/>
      <c r="I14" s="5"/>
      <c r="J14" s="5"/>
      <c r="K14" s="5"/>
      <c r="M14" s="21">
        <f t="shared" si="0"/>
        <v>0</v>
      </c>
      <c r="O14" s="48" t="s">
        <v>12</v>
      </c>
      <c r="P14" s="48"/>
      <c r="Q14" s="5"/>
      <c r="R14" s="5"/>
      <c r="S14" s="5"/>
      <c r="T14" s="5"/>
      <c r="U14" s="26"/>
      <c r="V14" s="5"/>
      <c r="W14" s="26"/>
      <c r="X14" s="33"/>
    </row>
    <row r="15" spans="1:24" x14ac:dyDescent="0.45">
      <c r="A15" s="2">
        <v>14</v>
      </c>
      <c r="B15" s="2">
        <v>45</v>
      </c>
      <c r="C15" s="2">
        <v>58</v>
      </c>
      <c r="D15" s="2">
        <v>100</v>
      </c>
      <c r="E15" s="2">
        <v>80</v>
      </c>
      <c r="F15" s="4"/>
      <c r="G15" s="2">
        <v>14</v>
      </c>
      <c r="H15" s="5"/>
      <c r="I15" s="5"/>
      <c r="J15" s="5"/>
      <c r="K15" s="5"/>
      <c r="M15" s="21">
        <f t="shared" si="0"/>
        <v>0</v>
      </c>
    </row>
    <row r="16" spans="1:24" x14ac:dyDescent="0.45">
      <c r="A16" s="2">
        <v>15</v>
      </c>
      <c r="B16" s="2">
        <v>72</v>
      </c>
      <c r="C16" s="2">
        <v>90</v>
      </c>
      <c r="D16" s="2">
        <v>65</v>
      </c>
      <c r="E16" s="2">
        <v>65</v>
      </c>
      <c r="F16" s="4"/>
      <c r="G16" s="2">
        <v>15</v>
      </c>
      <c r="H16" s="5"/>
      <c r="I16" s="5"/>
      <c r="J16" s="5"/>
      <c r="K16" s="5"/>
      <c r="M16" s="21">
        <f t="shared" si="0"/>
        <v>0</v>
      </c>
    </row>
    <row r="17" spans="1:13" x14ac:dyDescent="0.45">
      <c r="A17" s="2">
        <v>16</v>
      </c>
      <c r="B17" s="2">
        <v>55</v>
      </c>
      <c r="C17" s="2">
        <v>63</v>
      </c>
      <c r="D17" s="2">
        <v>70</v>
      </c>
      <c r="E17" s="2">
        <v>39</v>
      </c>
      <c r="F17" s="4"/>
      <c r="G17" s="2">
        <v>16</v>
      </c>
      <c r="H17" s="5"/>
      <c r="I17" s="5"/>
      <c r="J17" s="5"/>
      <c r="K17" s="5"/>
      <c r="M17" s="21">
        <f t="shared" si="0"/>
        <v>0</v>
      </c>
    </row>
    <row r="18" spans="1:13" x14ac:dyDescent="0.45">
      <c r="A18" s="2">
        <v>17</v>
      </c>
      <c r="B18" s="2">
        <v>45</v>
      </c>
      <c r="C18" s="2">
        <v>56</v>
      </c>
      <c r="D18" s="2">
        <v>65</v>
      </c>
      <c r="E18" s="2">
        <v>59</v>
      </c>
      <c r="F18" s="4"/>
      <c r="G18" s="2">
        <v>17</v>
      </c>
      <c r="H18" s="5"/>
      <c r="I18" s="5"/>
      <c r="J18" s="5"/>
      <c r="K18" s="5"/>
      <c r="M18" s="21">
        <f t="shared" si="0"/>
        <v>0</v>
      </c>
    </row>
    <row r="19" spans="1:13" x14ac:dyDescent="0.45">
      <c r="A19" s="2">
        <v>18</v>
      </c>
      <c r="B19" s="2">
        <v>63</v>
      </c>
      <c r="C19" s="2">
        <v>69</v>
      </c>
      <c r="D19" s="2">
        <v>51</v>
      </c>
      <c r="E19" s="2">
        <v>37</v>
      </c>
      <c r="F19" s="4"/>
      <c r="G19" s="2">
        <v>18</v>
      </c>
      <c r="H19" s="5"/>
      <c r="I19" s="5"/>
      <c r="J19" s="5"/>
      <c r="K19" s="5"/>
      <c r="M19" s="21">
        <f t="shared" si="0"/>
        <v>0</v>
      </c>
    </row>
    <row r="20" spans="1:13" x14ac:dyDescent="0.45">
      <c r="A20" s="2">
        <v>19</v>
      </c>
      <c r="B20" s="2">
        <v>61</v>
      </c>
      <c r="C20" s="2">
        <v>70</v>
      </c>
      <c r="D20" s="2">
        <v>81</v>
      </c>
      <c r="E20" s="2">
        <v>71</v>
      </c>
      <c r="F20" s="4"/>
      <c r="G20" s="2">
        <v>19</v>
      </c>
      <c r="H20" s="5"/>
      <c r="I20" s="5"/>
      <c r="J20" s="5"/>
      <c r="K20" s="5"/>
      <c r="M20" s="21">
        <f t="shared" si="0"/>
        <v>0</v>
      </c>
    </row>
    <row r="21" spans="1:13" x14ac:dyDescent="0.45">
      <c r="A21" s="2">
        <v>20</v>
      </c>
      <c r="B21" s="2">
        <v>56</v>
      </c>
      <c r="C21" s="2">
        <v>63</v>
      </c>
      <c r="D21" s="2">
        <v>81</v>
      </c>
      <c r="E21" s="2">
        <v>65</v>
      </c>
      <c r="F21" s="4"/>
      <c r="G21" s="2">
        <v>20</v>
      </c>
      <c r="H21" s="5"/>
      <c r="I21" s="5"/>
      <c r="J21" s="5"/>
      <c r="K21" s="5"/>
      <c r="M21" s="21">
        <f t="shared" si="0"/>
        <v>0</v>
      </c>
    </row>
    <row r="22" spans="1:13" x14ac:dyDescent="0.45">
      <c r="A22" s="13" t="s">
        <v>21</v>
      </c>
      <c r="B22" s="13">
        <f t="shared" ref="B22:E22" si="1">IF(AVERAGE(B2:B21)&lt;0.0000000001,0,AVERAGE(B2:B21))</f>
        <v>56.7</v>
      </c>
      <c r="C22" s="13">
        <f t="shared" si="1"/>
        <v>67.3</v>
      </c>
      <c r="D22" s="13">
        <f t="shared" si="1"/>
        <v>73.55</v>
      </c>
      <c r="E22" s="13">
        <f t="shared" si="1"/>
        <v>62.65</v>
      </c>
      <c r="F22" s="14"/>
      <c r="G22" s="13" t="s">
        <v>22</v>
      </c>
      <c r="H22" s="13" t="e">
        <f>IF(AVERAGE(H2:H21)&lt;0.0000000001,0,AVERAGE(H2:H21))</f>
        <v>#DIV/0!</v>
      </c>
      <c r="I22" s="13" t="e">
        <f t="shared" ref="I22:M22" si="2">IF(AVERAGE(I2:I21)&lt;0.0000000001,0,AVERAGE(I2:I21))</f>
        <v>#DIV/0!</v>
      </c>
      <c r="J22" s="13" t="e">
        <f t="shared" si="2"/>
        <v>#DIV/0!</v>
      </c>
      <c r="K22" s="13" t="e">
        <f t="shared" si="2"/>
        <v>#DIV/0!</v>
      </c>
      <c r="L22" s="15"/>
      <c r="M22" s="13">
        <f t="shared" si="2"/>
        <v>0</v>
      </c>
    </row>
    <row r="23" spans="1:13" x14ac:dyDescent="0.45">
      <c r="A23" s="13" t="s">
        <v>23</v>
      </c>
      <c r="B23" s="16">
        <f>STDEV(B2:B21)</f>
        <v>8.669972379000491</v>
      </c>
      <c r="C23" s="16">
        <f t="shared" ref="C23:E23" si="3">STDEV(C2:C21)</f>
        <v>7.9874902190863342</v>
      </c>
      <c r="D23" s="16">
        <f t="shared" si="3"/>
        <v>13.593632410259701</v>
      </c>
      <c r="E23" s="16">
        <f t="shared" si="3"/>
        <v>14.822724374916273</v>
      </c>
      <c r="F23" s="14"/>
      <c r="G23" s="13" t="s">
        <v>24</v>
      </c>
      <c r="H23" s="13" t="e">
        <f t="shared" ref="H23:K23" si="4">STDEV(H2:H21)</f>
        <v>#DIV/0!</v>
      </c>
      <c r="I23" s="13" t="e">
        <f t="shared" si="4"/>
        <v>#DIV/0!</v>
      </c>
      <c r="J23" s="13" t="e">
        <f t="shared" si="4"/>
        <v>#DIV/0!</v>
      </c>
      <c r="K23" s="13" t="e">
        <f t="shared" si="4"/>
        <v>#DIV/0!</v>
      </c>
      <c r="L23" s="15"/>
      <c r="M23" s="13">
        <f t="shared" ref="M23" si="5">STDEV(M2:M21)</f>
        <v>0</v>
      </c>
    </row>
    <row r="27" spans="1:13" x14ac:dyDescent="0.45">
      <c r="I27" t="s">
        <v>41</v>
      </c>
    </row>
  </sheetData>
  <mergeCells count="4">
    <mergeCell ref="O7:P7"/>
    <mergeCell ref="O12:P12"/>
    <mergeCell ref="O13:P13"/>
    <mergeCell ref="O14:P14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20083-8115-4EE2-B304-7013E8F194B0}">
  <dimension ref="A1:X23"/>
  <sheetViews>
    <sheetView showGridLines="0" zoomScale="75" zoomScaleNormal="75" workbookViewId="0">
      <selection activeCell="Q5" sqref="Q5"/>
    </sheetView>
  </sheetViews>
  <sheetFormatPr defaultColWidth="4.09765625" defaultRowHeight="18" x14ac:dyDescent="0.45"/>
  <cols>
    <col min="1" max="5" width="7.69921875" customWidth="1"/>
    <col min="6" max="6" width="1.69921875" customWidth="1"/>
    <col min="7" max="11" width="9.09765625" customWidth="1"/>
    <col min="12" max="12" width="1.69921875" customWidth="1"/>
    <col min="13" max="13" width="7.69921875" customWidth="1"/>
    <col min="15" max="22" width="7.69921875" customWidth="1"/>
    <col min="23" max="23" width="10.09765625" customWidth="1"/>
    <col min="24" max="24" width="7.69921875" customWidth="1"/>
  </cols>
  <sheetData>
    <row r="1" spans="1:24" x14ac:dyDescent="0.45">
      <c r="A1" s="6" t="s">
        <v>1</v>
      </c>
      <c r="B1" s="10" t="s">
        <v>6</v>
      </c>
      <c r="C1" s="10" t="s">
        <v>7</v>
      </c>
      <c r="D1" s="10" t="s">
        <v>8</v>
      </c>
      <c r="E1" s="10" t="s">
        <v>9</v>
      </c>
      <c r="F1" s="7"/>
      <c r="G1" s="6" t="s">
        <v>0</v>
      </c>
      <c r="H1" s="42" t="s">
        <v>6</v>
      </c>
      <c r="I1" s="42" t="s">
        <v>7</v>
      </c>
      <c r="J1" s="42" t="s">
        <v>8</v>
      </c>
      <c r="K1" s="42" t="s">
        <v>9</v>
      </c>
      <c r="L1" s="43"/>
      <c r="M1" s="44" t="s">
        <v>40</v>
      </c>
      <c r="N1" s="11"/>
      <c r="T1" s="7"/>
      <c r="U1" s="7"/>
      <c r="V1" s="7"/>
      <c r="W1" s="7"/>
    </row>
    <row r="2" spans="1:24" x14ac:dyDescent="0.45">
      <c r="A2" s="19">
        <v>1</v>
      </c>
      <c r="B2" s="19">
        <v>53</v>
      </c>
      <c r="C2" s="19">
        <v>62</v>
      </c>
      <c r="D2" s="19">
        <v>62</v>
      </c>
      <c r="E2" s="19">
        <v>60</v>
      </c>
      <c r="F2" s="20"/>
      <c r="G2" s="19">
        <v>1</v>
      </c>
      <c r="H2" s="21"/>
      <c r="I2" s="21"/>
      <c r="J2" s="21"/>
      <c r="K2" s="21"/>
      <c r="M2" s="21">
        <f>SUMPRODUCT($Q$17:$T$17,H2:K2)</f>
        <v>0</v>
      </c>
      <c r="T2" s="23"/>
      <c r="U2" s="23"/>
      <c r="V2" s="23"/>
      <c r="W2" s="23"/>
    </row>
    <row r="3" spans="1:24" x14ac:dyDescent="0.45">
      <c r="A3" s="19">
        <v>2</v>
      </c>
      <c r="B3" s="19">
        <v>72</v>
      </c>
      <c r="C3" s="19">
        <v>80</v>
      </c>
      <c r="D3" s="19">
        <v>82</v>
      </c>
      <c r="E3" s="19">
        <v>90</v>
      </c>
      <c r="F3" s="20"/>
      <c r="G3" s="19">
        <v>2</v>
      </c>
      <c r="H3" s="21"/>
      <c r="I3" s="21"/>
      <c r="J3" s="21"/>
      <c r="K3" s="21"/>
      <c r="M3" s="21">
        <f t="shared" ref="M3:M21" si="0">SUMPRODUCT($Q$17:$T$17,H3:K3)</f>
        <v>0</v>
      </c>
      <c r="O3" s="15"/>
      <c r="T3" s="23"/>
      <c r="U3" s="23"/>
      <c r="V3" s="23"/>
      <c r="W3" s="23"/>
    </row>
    <row r="4" spans="1:24" x14ac:dyDescent="0.45">
      <c r="A4" s="19">
        <v>3</v>
      </c>
      <c r="B4" s="19">
        <v>55</v>
      </c>
      <c r="C4" s="19">
        <v>72</v>
      </c>
      <c r="D4" s="19">
        <v>62</v>
      </c>
      <c r="E4" s="19">
        <v>41</v>
      </c>
      <c r="F4" s="20"/>
      <c r="G4" s="19">
        <v>3</v>
      </c>
      <c r="H4" s="21"/>
      <c r="I4" s="21"/>
      <c r="J4" s="21"/>
      <c r="K4" s="21"/>
      <c r="M4" s="21">
        <f t="shared" si="0"/>
        <v>0</v>
      </c>
      <c r="T4" s="23"/>
      <c r="U4" s="23"/>
      <c r="V4" s="23"/>
      <c r="W4" s="23"/>
    </row>
    <row r="5" spans="1:24" x14ac:dyDescent="0.45">
      <c r="A5" s="19">
        <v>4</v>
      </c>
      <c r="B5" s="19">
        <v>47</v>
      </c>
      <c r="C5" s="19">
        <v>61</v>
      </c>
      <c r="D5" s="19">
        <v>89</v>
      </c>
      <c r="E5" s="19">
        <v>75</v>
      </c>
      <c r="F5" s="20"/>
      <c r="G5" s="19">
        <v>4</v>
      </c>
      <c r="H5" s="21"/>
      <c r="I5" s="21"/>
      <c r="J5" s="21"/>
      <c r="K5" s="21"/>
      <c r="M5" s="21">
        <f t="shared" si="0"/>
        <v>0</v>
      </c>
      <c r="T5" s="23"/>
      <c r="U5" s="23"/>
      <c r="V5" s="23"/>
      <c r="W5" s="23"/>
    </row>
    <row r="6" spans="1:24" x14ac:dyDescent="0.45">
      <c r="A6" s="19">
        <v>5</v>
      </c>
      <c r="B6" s="19">
        <v>60</v>
      </c>
      <c r="C6" s="19">
        <v>68</v>
      </c>
      <c r="D6" s="19">
        <v>87</v>
      </c>
      <c r="E6" s="19">
        <v>77</v>
      </c>
      <c r="F6" s="20"/>
      <c r="G6" s="19">
        <v>5</v>
      </c>
      <c r="H6" s="21"/>
      <c r="I6" s="21"/>
      <c r="J6" s="21"/>
      <c r="K6" s="21"/>
      <c r="M6" s="21">
        <f t="shared" si="0"/>
        <v>0</v>
      </c>
      <c r="S6" s="57" t="s">
        <v>39</v>
      </c>
      <c r="T6" s="58" t="s">
        <v>32</v>
      </c>
      <c r="U6" s="58"/>
      <c r="V6" s="29"/>
      <c r="W6" s="29"/>
    </row>
    <row r="7" spans="1:24" ht="18.600000000000001" thickBot="1" x14ac:dyDescent="0.5">
      <c r="A7" s="19">
        <v>6</v>
      </c>
      <c r="B7" s="19">
        <v>66</v>
      </c>
      <c r="C7" s="19">
        <v>71</v>
      </c>
      <c r="D7" s="19">
        <v>57</v>
      </c>
      <c r="E7" s="19">
        <v>57</v>
      </c>
      <c r="F7" s="20"/>
      <c r="G7" s="19">
        <v>6</v>
      </c>
      <c r="H7" s="21"/>
      <c r="I7" s="21"/>
      <c r="J7" s="21"/>
      <c r="K7" s="21"/>
      <c r="M7" s="21">
        <f t="shared" si="0"/>
        <v>0</v>
      </c>
      <c r="S7" s="18"/>
      <c r="T7" s="23"/>
      <c r="U7" s="29"/>
      <c r="V7" s="29"/>
      <c r="W7" s="29"/>
    </row>
    <row r="8" spans="1:24" ht="18.600000000000001" thickBot="1" x14ac:dyDescent="0.5">
      <c r="A8" s="19">
        <v>7</v>
      </c>
      <c r="B8" s="19">
        <v>66</v>
      </c>
      <c r="C8" s="19">
        <v>72</v>
      </c>
      <c r="D8" s="19">
        <v>69</v>
      </c>
      <c r="E8" s="19">
        <v>52</v>
      </c>
      <c r="F8" s="20"/>
      <c r="G8" s="19">
        <v>7</v>
      </c>
      <c r="H8" s="21"/>
      <c r="I8" s="21"/>
      <c r="J8" s="21"/>
      <c r="K8" s="21"/>
      <c r="M8" s="21">
        <f t="shared" si="0"/>
        <v>0</v>
      </c>
      <c r="O8" s="49" t="s">
        <v>28</v>
      </c>
      <c r="P8" s="45"/>
      <c r="Q8" s="17">
        <f>VAR(M2:M21)</f>
        <v>0</v>
      </c>
      <c r="T8" s="23"/>
      <c r="U8" s="29"/>
      <c r="V8" s="29"/>
      <c r="W8" s="29"/>
    </row>
    <row r="9" spans="1:24" x14ac:dyDescent="0.45">
      <c r="A9" s="19">
        <v>8</v>
      </c>
      <c r="B9" s="19">
        <v>52</v>
      </c>
      <c r="C9" s="19">
        <v>69</v>
      </c>
      <c r="D9" s="19">
        <v>69</v>
      </c>
      <c r="E9" s="19">
        <v>52</v>
      </c>
      <c r="F9" s="20"/>
      <c r="G9" s="19">
        <v>8</v>
      </c>
      <c r="H9" s="21"/>
      <c r="I9" s="21"/>
      <c r="J9" s="21"/>
      <c r="K9" s="21"/>
      <c r="M9" s="21">
        <f t="shared" si="0"/>
        <v>0</v>
      </c>
      <c r="T9" s="22"/>
      <c r="U9" s="23"/>
      <c r="V9" s="23"/>
      <c r="W9" s="23"/>
    </row>
    <row r="10" spans="1:24" x14ac:dyDescent="0.45">
      <c r="A10" s="19">
        <v>9</v>
      </c>
      <c r="B10" s="19">
        <v>49</v>
      </c>
      <c r="C10" s="19">
        <v>67</v>
      </c>
      <c r="D10" s="19">
        <v>62</v>
      </c>
      <c r="E10" s="19">
        <v>66</v>
      </c>
      <c r="F10" s="20"/>
      <c r="G10" s="19">
        <v>9</v>
      </c>
      <c r="H10" s="21"/>
      <c r="I10" s="21"/>
      <c r="J10" s="21"/>
      <c r="K10" s="21"/>
      <c r="M10" s="21">
        <f t="shared" si="0"/>
        <v>0</v>
      </c>
      <c r="S10" s="18"/>
      <c r="T10" s="22"/>
      <c r="U10" s="23"/>
      <c r="V10" s="23"/>
      <c r="W10" s="23"/>
    </row>
    <row r="11" spans="1:24" x14ac:dyDescent="0.45">
      <c r="A11" s="19">
        <v>10</v>
      </c>
      <c r="B11" s="19">
        <v>67</v>
      </c>
      <c r="C11" s="19">
        <v>71</v>
      </c>
      <c r="D11" s="19">
        <v>82</v>
      </c>
      <c r="E11" s="19">
        <v>76</v>
      </c>
      <c r="F11" s="20"/>
      <c r="G11" s="19">
        <v>10</v>
      </c>
      <c r="H11" s="21"/>
      <c r="I11" s="21"/>
      <c r="J11" s="21"/>
      <c r="K11" s="21"/>
      <c r="M11" s="21">
        <f t="shared" si="0"/>
        <v>0</v>
      </c>
    </row>
    <row r="12" spans="1:24" x14ac:dyDescent="0.45">
      <c r="A12" s="19">
        <v>11</v>
      </c>
      <c r="B12" s="19">
        <v>48</v>
      </c>
      <c r="C12" s="19">
        <v>58</v>
      </c>
      <c r="D12" s="19">
        <v>67</v>
      </c>
      <c r="E12" s="19">
        <v>58</v>
      </c>
      <c r="F12" s="20"/>
      <c r="G12" s="19">
        <v>11</v>
      </c>
      <c r="H12" s="21"/>
      <c r="I12" s="21"/>
      <c r="J12" s="21"/>
      <c r="K12" s="21"/>
      <c r="M12" s="21">
        <f t="shared" si="0"/>
        <v>0</v>
      </c>
      <c r="O12" s="46" t="s">
        <v>13</v>
      </c>
      <c r="P12" s="47"/>
      <c r="Q12" s="19" t="s">
        <v>10</v>
      </c>
      <c r="R12" s="19" t="s">
        <v>14</v>
      </c>
      <c r="S12" s="19" t="s">
        <v>15</v>
      </c>
      <c r="T12" s="19" t="s">
        <v>16</v>
      </c>
      <c r="U12" s="19" t="s">
        <v>17</v>
      </c>
      <c r="V12" s="3" t="s">
        <v>18</v>
      </c>
      <c r="W12" s="30" t="s">
        <v>19</v>
      </c>
      <c r="X12" s="3" t="s">
        <v>31</v>
      </c>
    </row>
    <row r="13" spans="1:24" x14ac:dyDescent="0.45">
      <c r="A13" s="19">
        <v>12</v>
      </c>
      <c r="B13" s="19">
        <v>52</v>
      </c>
      <c r="C13" s="19">
        <v>61</v>
      </c>
      <c r="D13" s="19">
        <v>70</v>
      </c>
      <c r="E13" s="19">
        <v>51</v>
      </c>
      <c r="F13" s="20"/>
      <c r="G13" s="19">
        <v>12</v>
      </c>
      <c r="H13" s="21"/>
      <c r="I13" s="21"/>
      <c r="J13" s="21"/>
      <c r="K13" s="21"/>
      <c r="M13" s="21">
        <f t="shared" si="0"/>
        <v>0</v>
      </c>
      <c r="O13" s="46" t="s">
        <v>11</v>
      </c>
      <c r="P13" s="47"/>
      <c r="Q13" s="21">
        <v>0.5</v>
      </c>
      <c r="R13" s="21">
        <v>0.5</v>
      </c>
      <c r="S13" s="21">
        <v>0.5</v>
      </c>
      <c r="T13" s="21">
        <v>0.5</v>
      </c>
      <c r="U13" s="19"/>
      <c r="V13" s="21"/>
      <c r="W13" s="25"/>
      <c r="X13" s="26"/>
    </row>
    <row r="14" spans="1:24" x14ac:dyDescent="0.45">
      <c r="A14" s="19">
        <v>13</v>
      </c>
      <c r="B14" s="19">
        <v>50</v>
      </c>
      <c r="C14" s="19">
        <v>65</v>
      </c>
      <c r="D14" s="19">
        <v>100</v>
      </c>
      <c r="E14" s="19">
        <v>82</v>
      </c>
      <c r="F14" s="20"/>
      <c r="G14" s="19">
        <v>13</v>
      </c>
      <c r="H14" s="21"/>
      <c r="I14" s="21"/>
      <c r="J14" s="21"/>
      <c r="K14" s="21"/>
      <c r="M14" s="21">
        <f t="shared" si="0"/>
        <v>0</v>
      </c>
      <c r="O14" s="48" t="s">
        <v>12</v>
      </c>
      <c r="P14" s="48"/>
      <c r="Q14" s="21"/>
      <c r="R14" s="21"/>
      <c r="S14" s="21"/>
      <c r="T14" s="21"/>
      <c r="U14" s="26"/>
      <c r="V14" s="21"/>
      <c r="W14" s="26"/>
      <c r="X14" s="31"/>
    </row>
    <row r="15" spans="1:24" x14ac:dyDescent="0.45">
      <c r="A15" s="19">
        <v>14</v>
      </c>
      <c r="B15" s="19">
        <v>45</v>
      </c>
      <c r="C15" s="19">
        <v>58</v>
      </c>
      <c r="D15" s="19">
        <v>100</v>
      </c>
      <c r="E15" s="19">
        <v>80</v>
      </c>
      <c r="F15" s="20"/>
      <c r="G15" s="19">
        <v>14</v>
      </c>
      <c r="H15" s="21"/>
      <c r="I15" s="21"/>
      <c r="J15" s="21"/>
      <c r="K15" s="21"/>
      <c r="M15" s="21">
        <f t="shared" si="0"/>
        <v>0</v>
      </c>
      <c r="O15" s="1"/>
      <c r="P15" s="1"/>
      <c r="W15" s="32"/>
      <c r="X15" s="32"/>
    </row>
    <row r="16" spans="1:24" x14ac:dyDescent="0.45">
      <c r="A16" s="19">
        <v>15</v>
      </c>
      <c r="B16" s="19">
        <v>72</v>
      </c>
      <c r="C16" s="19">
        <v>90</v>
      </c>
      <c r="D16" s="19">
        <v>65</v>
      </c>
      <c r="E16" s="19">
        <v>65</v>
      </c>
      <c r="F16" s="20"/>
      <c r="G16" s="19">
        <v>15</v>
      </c>
      <c r="H16" s="21"/>
      <c r="I16" s="21"/>
      <c r="J16" s="21"/>
      <c r="K16" s="21"/>
      <c r="M16" s="21">
        <f t="shared" si="0"/>
        <v>0</v>
      </c>
      <c r="O16" s="46" t="s">
        <v>25</v>
      </c>
      <c r="P16" s="47"/>
      <c r="Q16" s="19" t="s">
        <v>10</v>
      </c>
      <c r="R16" s="19" t="s">
        <v>14</v>
      </c>
      <c r="S16" s="19" t="s">
        <v>15</v>
      </c>
      <c r="T16" s="19" t="s">
        <v>16</v>
      </c>
      <c r="U16" s="19" t="s">
        <v>17</v>
      </c>
      <c r="V16" s="3" t="s">
        <v>18</v>
      </c>
      <c r="W16" s="24" t="s">
        <v>19</v>
      </c>
      <c r="X16" s="3" t="s">
        <v>31</v>
      </c>
    </row>
    <row r="17" spans="1:24" x14ac:dyDescent="0.45">
      <c r="A17" s="19">
        <v>16</v>
      </c>
      <c r="B17" s="19">
        <v>55</v>
      </c>
      <c r="C17" s="19">
        <v>63</v>
      </c>
      <c r="D17" s="19">
        <v>70</v>
      </c>
      <c r="E17" s="19">
        <v>39</v>
      </c>
      <c r="F17" s="20"/>
      <c r="G17" s="19">
        <v>16</v>
      </c>
      <c r="H17" s="21"/>
      <c r="I17" s="21"/>
      <c r="J17" s="21"/>
      <c r="K17" s="21"/>
      <c r="M17" s="21">
        <f t="shared" si="0"/>
        <v>0</v>
      </c>
      <c r="O17" s="46" t="s">
        <v>11</v>
      </c>
      <c r="P17" s="47"/>
      <c r="Q17" s="33">
        <v>0.5</v>
      </c>
      <c r="R17" s="33">
        <v>0.5</v>
      </c>
      <c r="S17" s="33">
        <v>0.5</v>
      </c>
      <c r="T17" s="33">
        <v>0.5</v>
      </c>
      <c r="U17" s="19"/>
      <c r="V17" s="21"/>
      <c r="W17" s="27"/>
      <c r="X17" s="26"/>
    </row>
    <row r="18" spans="1:24" x14ac:dyDescent="0.45">
      <c r="A18" s="19">
        <v>17</v>
      </c>
      <c r="B18" s="19">
        <v>45</v>
      </c>
      <c r="C18" s="19">
        <v>56</v>
      </c>
      <c r="D18" s="19">
        <v>65</v>
      </c>
      <c r="E18" s="19">
        <v>59</v>
      </c>
      <c r="F18" s="20"/>
      <c r="G18" s="19">
        <v>17</v>
      </c>
      <c r="H18" s="21"/>
      <c r="I18" s="21"/>
      <c r="J18" s="21"/>
      <c r="K18" s="21"/>
      <c r="M18" s="21">
        <f t="shared" si="0"/>
        <v>0</v>
      </c>
      <c r="O18" s="48" t="s">
        <v>12</v>
      </c>
      <c r="P18" s="48"/>
      <c r="Q18" s="26"/>
      <c r="R18" s="26"/>
      <c r="S18" s="26"/>
      <c r="T18" s="26"/>
      <c r="U18" s="26"/>
      <c r="V18" s="19"/>
      <c r="W18" s="28"/>
      <c r="X18" s="31"/>
    </row>
    <row r="19" spans="1:24" x14ac:dyDescent="0.45">
      <c r="A19" s="19">
        <v>18</v>
      </c>
      <c r="B19" s="19">
        <v>63</v>
      </c>
      <c r="C19" s="19">
        <v>69</v>
      </c>
      <c r="D19" s="19">
        <v>51</v>
      </c>
      <c r="E19" s="19">
        <v>37</v>
      </c>
      <c r="F19" s="20"/>
      <c r="G19" s="19">
        <v>18</v>
      </c>
      <c r="H19" s="21"/>
      <c r="I19" s="21"/>
      <c r="J19" s="21"/>
      <c r="K19" s="21"/>
      <c r="M19" s="21">
        <f t="shared" si="0"/>
        <v>0</v>
      </c>
      <c r="O19" s="1"/>
      <c r="P19" s="1"/>
    </row>
    <row r="20" spans="1:24" x14ac:dyDescent="0.45">
      <c r="A20" s="19">
        <v>19</v>
      </c>
      <c r="B20" s="19">
        <v>61</v>
      </c>
      <c r="C20" s="19">
        <v>70</v>
      </c>
      <c r="D20" s="19">
        <v>81</v>
      </c>
      <c r="E20" s="19">
        <v>71</v>
      </c>
      <c r="F20" s="20"/>
      <c r="G20" s="19">
        <v>19</v>
      </c>
      <c r="H20" s="21"/>
      <c r="I20" s="21"/>
      <c r="J20" s="21"/>
      <c r="K20" s="21"/>
      <c r="M20" s="21">
        <f t="shared" si="0"/>
        <v>0</v>
      </c>
    </row>
    <row r="21" spans="1:24" x14ac:dyDescent="0.45">
      <c r="A21" s="19">
        <v>20</v>
      </c>
      <c r="B21" s="19">
        <v>56</v>
      </c>
      <c r="C21" s="19">
        <v>63</v>
      </c>
      <c r="D21" s="19">
        <v>81</v>
      </c>
      <c r="E21" s="19">
        <v>65</v>
      </c>
      <c r="F21" s="20"/>
      <c r="G21" s="19">
        <v>20</v>
      </c>
      <c r="H21" s="21"/>
      <c r="I21" s="21"/>
      <c r="J21" s="21"/>
      <c r="K21" s="21"/>
      <c r="M21" s="21">
        <f t="shared" si="0"/>
        <v>0</v>
      </c>
    </row>
    <row r="22" spans="1:24" x14ac:dyDescent="0.45">
      <c r="A22" s="13" t="s">
        <v>21</v>
      </c>
      <c r="B22" s="13">
        <f t="shared" ref="B22:E22" si="1">IF(AVERAGE(B2:B21)&lt;0.0000000001,0,AVERAGE(B2:B21))</f>
        <v>56.7</v>
      </c>
      <c r="C22" s="13">
        <f t="shared" si="1"/>
        <v>67.3</v>
      </c>
      <c r="D22" s="13">
        <f t="shared" si="1"/>
        <v>73.55</v>
      </c>
      <c r="E22" s="13">
        <f t="shared" si="1"/>
        <v>62.65</v>
      </c>
      <c r="F22" s="14"/>
      <c r="G22" s="13" t="s">
        <v>22</v>
      </c>
      <c r="H22" s="13" t="e">
        <f>IF(AVERAGE(H2:H21)&lt;0.0000000001,0,AVERAGE(H2:H21))</f>
        <v>#DIV/0!</v>
      </c>
      <c r="I22" s="13" t="e">
        <f t="shared" ref="I22:M22" si="2">IF(AVERAGE(I2:I21)&lt;0.0000000001,0,AVERAGE(I2:I21))</f>
        <v>#DIV/0!</v>
      </c>
      <c r="J22" s="13" t="e">
        <f t="shared" si="2"/>
        <v>#DIV/0!</v>
      </c>
      <c r="K22" s="13" t="e">
        <f t="shared" si="2"/>
        <v>#DIV/0!</v>
      </c>
      <c r="L22" s="15"/>
      <c r="M22" s="13">
        <f t="shared" si="2"/>
        <v>0</v>
      </c>
    </row>
    <row r="23" spans="1:24" x14ac:dyDescent="0.45">
      <c r="A23" s="13" t="s">
        <v>23</v>
      </c>
      <c r="B23" s="16">
        <f>STDEV(B2:B21)</f>
        <v>8.669972379000491</v>
      </c>
      <c r="C23" s="16">
        <f t="shared" ref="C23:E23" si="3">STDEV(C2:C21)</f>
        <v>7.9874902190863342</v>
      </c>
      <c r="D23" s="16">
        <f t="shared" si="3"/>
        <v>13.593632410259701</v>
      </c>
      <c r="E23" s="16">
        <f t="shared" si="3"/>
        <v>14.822724374916273</v>
      </c>
      <c r="F23" s="14"/>
      <c r="G23" s="13" t="s">
        <v>24</v>
      </c>
      <c r="H23" s="13" t="e">
        <f t="shared" ref="H23:K23" si="4">STDEV(H2:H21)</f>
        <v>#DIV/0!</v>
      </c>
      <c r="I23" s="13" t="e">
        <f t="shared" si="4"/>
        <v>#DIV/0!</v>
      </c>
      <c r="J23" s="13" t="e">
        <f t="shared" si="4"/>
        <v>#DIV/0!</v>
      </c>
      <c r="K23" s="13" t="e">
        <f t="shared" si="4"/>
        <v>#DIV/0!</v>
      </c>
      <c r="L23" s="15"/>
      <c r="M23" s="13">
        <f t="shared" ref="M23" si="5">STDEV(M2:M21)</f>
        <v>0</v>
      </c>
    </row>
  </sheetData>
  <mergeCells count="7">
    <mergeCell ref="O17:P17"/>
    <mergeCell ref="O18:P18"/>
    <mergeCell ref="O8:P8"/>
    <mergeCell ref="O12:P12"/>
    <mergeCell ref="O13:P13"/>
    <mergeCell ref="O14:P14"/>
    <mergeCell ref="O16:P16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6B628-DD5F-4092-BFE4-B14A989F55F4}">
  <dimension ref="A1:X26"/>
  <sheetViews>
    <sheetView topLeftCell="D1" zoomScale="75" zoomScaleNormal="75" workbookViewId="0">
      <selection activeCell="T3" sqref="T3"/>
    </sheetView>
  </sheetViews>
  <sheetFormatPr defaultRowHeight="18" x14ac:dyDescent="0.45"/>
  <cols>
    <col min="2" max="3" width="8.8984375" bestFit="1" customWidth="1"/>
    <col min="4" max="5" width="9.09765625" bestFit="1" customWidth="1"/>
    <col min="6" max="6" width="1.796875" customWidth="1"/>
    <col min="11" max="11" width="9.296875" customWidth="1"/>
    <col min="12" max="12" width="2.09765625" customWidth="1"/>
    <col min="13" max="13" width="10.296875" customWidth="1"/>
    <col min="14" max="14" width="2.296875" customWidth="1"/>
    <col min="18" max="18" width="14" bestFit="1" customWidth="1"/>
    <col min="19" max="19" width="14.8984375" bestFit="1" customWidth="1"/>
    <col min="22" max="22" width="8.796875" customWidth="1"/>
    <col min="23" max="23" width="10.296875" customWidth="1"/>
  </cols>
  <sheetData>
    <row r="1" spans="1:24" x14ac:dyDescent="0.45">
      <c r="A1" s="6" t="s">
        <v>1</v>
      </c>
      <c r="B1" s="10" t="s">
        <v>6</v>
      </c>
      <c r="C1" s="10" t="s">
        <v>7</v>
      </c>
      <c r="D1" s="10" t="s">
        <v>8</v>
      </c>
      <c r="E1" s="10" t="s">
        <v>9</v>
      </c>
      <c r="F1" s="7"/>
      <c r="G1" s="6" t="s">
        <v>0</v>
      </c>
      <c r="H1" s="8" t="s">
        <v>2</v>
      </c>
      <c r="I1" s="8" t="s">
        <v>3</v>
      </c>
      <c r="J1" s="8" t="s">
        <v>4</v>
      </c>
      <c r="K1" s="8" t="s">
        <v>5</v>
      </c>
      <c r="L1" s="9"/>
      <c r="M1" s="12" t="s">
        <v>20</v>
      </c>
      <c r="N1" s="11"/>
    </row>
    <row r="2" spans="1:24" x14ac:dyDescent="0.45">
      <c r="A2" s="19">
        <v>1</v>
      </c>
      <c r="B2" s="19">
        <v>53</v>
      </c>
      <c r="C2" s="19">
        <v>62</v>
      </c>
      <c r="D2" s="19">
        <v>62</v>
      </c>
      <c r="E2" s="19">
        <v>60</v>
      </c>
      <c r="F2" s="20"/>
      <c r="G2" s="19">
        <v>1</v>
      </c>
      <c r="H2" s="21"/>
      <c r="I2" s="21"/>
      <c r="J2" s="21"/>
      <c r="K2" s="21"/>
      <c r="M2" s="21">
        <f>SUMPRODUCT($Q$21:$T$21,H2:K2)</f>
        <v>0</v>
      </c>
      <c r="P2" s="50" t="s">
        <v>39</v>
      </c>
      <c r="Q2" s="40" t="s">
        <v>33</v>
      </c>
      <c r="R2" s="39"/>
    </row>
    <row r="3" spans="1:24" x14ac:dyDescent="0.45">
      <c r="A3" s="19">
        <v>2</v>
      </c>
      <c r="B3" s="19">
        <v>72</v>
      </c>
      <c r="C3" s="19">
        <v>80</v>
      </c>
      <c r="D3" s="19">
        <v>82</v>
      </c>
      <c r="E3" s="19">
        <v>90</v>
      </c>
      <c r="F3" s="20"/>
      <c r="G3" s="19">
        <v>2</v>
      </c>
      <c r="H3" s="21"/>
      <c r="I3" s="21"/>
      <c r="J3" s="21"/>
      <c r="K3" s="21"/>
      <c r="M3" s="33">
        <f t="shared" ref="M3:M21" si="0">SUMPRODUCT($Q$21:$T$21,H3:K3)</f>
        <v>0</v>
      </c>
      <c r="P3" s="52"/>
      <c r="Q3" s="40" t="s">
        <v>34</v>
      </c>
      <c r="R3" s="39"/>
    </row>
    <row r="4" spans="1:24" x14ac:dyDescent="0.45">
      <c r="A4" s="19">
        <v>3</v>
      </c>
      <c r="B4" s="19">
        <v>55</v>
      </c>
      <c r="C4" s="19">
        <v>72</v>
      </c>
      <c r="D4" s="19">
        <v>62</v>
      </c>
      <c r="E4" s="19">
        <v>41</v>
      </c>
      <c r="F4" s="20"/>
      <c r="G4" s="19">
        <v>3</v>
      </c>
      <c r="H4" s="21"/>
      <c r="I4" s="21"/>
      <c r="J4" s="21"/>
      <c r="K4" s="21"/>
      <c r="M4" s="33">
        <f t="shared" si="0"/>
        <v>0</v>
      </c>
    </row>
    <row r="5" spans="1:24" x14ac:dyDescent="0.45">
      <c r="A5" s="19">
        <v>4</v>
      </c>
      <c r="B5" s="19">
        <v>47</v>
      </c>
      <c r="C5" s="19">
        <v>61</v>
      </c>
      <c r="D5" s="19">
        <v>89</v>
      </c>
      <c r="E5" s="19">
        <v>75</v>
      </c>
      <c r="F5" s="20"/>
      <c r="G5" s="19">
        <v>4</v>
      </c>
      <c r="H5" s="21"/>
      <c r="I5" s="21"/>
      <c r="J5" s="21"/>
      <c r="K5" s="21"/>
      <c r="M5" s="33">
        <f t="shared" si="0"/>
        <v>0</v>
      </c>
    </row>
    <row r="6" spans="1:24" x14ac:dyDescent="0.45">
      <c r="A6" s="19">
        <v>5</v>
      </c>
      <c r="B6" s="19">
        <v>60</v>
      </c>
      <c r="C6" s="19">
        <v>68</v>
      </c>
      <c r="D6" s="19">
        <v>87</v>
      </c>
      <c r="E6" s="19">
        <v>77</v>
      </c>
      <c r="F6" s="20"/>
      <c r="G6" s="19">
        <v>5</v>
      </c>
      <c r="H6" s="21"/>
      <c r="I6" s="21"/>
      <c r="J6" s="21"/>
      <c r="K6" s="21"/>
      <c r="M6" s="33">
        <f t="shared" si="0"/>
        <v>0</v>
      </c>
    </row>
    <row r="7" spans="1:24" x14ac:dyDescent="0.45">
      <c r="A7" s="19">
        <v>6</v>
      </c>
      <c r="B7" s="19">
        <v>66</v>
      </c>
      <c r="C7" s="19">
        <v>71</v>
      </c>
      <c r="D7" s="19">
        <v>57</v>
      </c>
      <c r="E7" s="19">
        <v>57</v>
      </c>
      <c r="F7" s="20"/>
      <c r="G7" s="19">
        <v>6</v>
      </c>
      <c r="H7" s="21"/>
      <c r="I7" s="21"/>
      <c r="J7" s="21"/>
      <c r="K7" s="21"/>
      <c r="M7" s="33">
        <f t="shared" si="0"/>
        <v>0</v>
      </c>
      <c r="S7" s="18"/>
    </row>
    <row r="8" spans="1:24" ht="18.600000000000001" thickBot="1" x14ac:dyDescent="0.5">
      <c r="A8" s="19">
        <v>7</v>
      </c>
      <c r="B8" s="19">
        <v>66</v>
      </c>
      <c r="C8" s="19">
        <v>72</v>
      </c>
      <c r="D8" s="19">
        <v>69</v>
      </c>
      <c r="E8" s="19">
        <v>52</v>
      </c>
      <c r="F8" s="20"/>
      <c r="G8" s="19">
        <v>7</v>
      </c>
      <c r="H8" s="21"/>
      <c r="I8" s="21"/>
      <c r="J8" s="21"/>
      <c r="K8" s="21"/>
      <c r="M8" s="33">
        <f t="shared" si="0"/>
        <v>0</v>
      </c>
    </row>
    <row r="9" spans="1:24" ht="18.600000000000001" thickBot="1" x14ac:dyDescent="0.5">
      <c r="A9" s="19">
        <v>8</v>
      </c>
      <c r="B9" s="19">
        <v>52</v>
      </c>
      <c r="C9" s="19">
        <v>69</v>
      </c>
      <c r="D9" s="19">
        <v>69</v>
      </c>
      <c r="E9" s="19">
        <v>52</v>
      </c>
      <c r="F9" s="20"/>
      <c r="G9" s="19">
        <v>8</v>
      </c>
      <c r="H9" s="21"/>
      <c r="I9" s="21"/>
      <c r="J9" s="21"/>
      <c r="K9" s="21"/>
      <c r="M9" s="33">
        <f t="shared" si="0"/>
        <v>0</v>
      </c>
      <c r="O9" s="49" t="s">
        <v>29</v>
      </c>
      <c r="P9" s="45"/>
      <c r="Q9" s="17">
        <f>VAR(M2:M21)</f>
        <v>0</v>
      </c>
    </row>
    <row r="10" spans="1:24" x14ac:dyDescent="0.45">
      <c r="A10" s="19">
        <v>9</v>
      </c>
      <c r="B10" s="19">
        <v>49</v>
      </c>
      <c r="C10" s="19">
        <v>67</v>
      </c>
      <c r="D10" s="19">
        <v>62</v>
      </c>
      <c r="E10" s="19">
        <v>66</v>
      </c>
      <c r="F10" s="20"/>
      <c r="G10" s="19">
        <v>9</v>
      </c>
      <c r="H10" s="21"/>
      <c r="I10" s="21"/>
      <c r="J10" s="21"/>
      <c r="K10" s="21"/>
      <c r="M10" s="33">
        <f t="shared" si="0"/>
        <v>0</v>
      </c>
      <c r="S10" s="18"/>
    </row>
    <row r="11" spans="1:24" x14ac:dyDescent="0.45">
      <c r="A11" s="19">
        <v>10</v>
      </c>
      <c r="B11" s="19">
        <v>67</v>
      </c>
      <c r="C11" s="19">
        <v>71</v>
      </c>
      <c r="D11" s="19">
        <v>82</v>
      </c>
      <c r="E11" s="19">
        <v>76</v>
      </c>
      <c r="F11" s="20"/>
      <c r="G11" s="19">
        <v>10</v>
      </c>
      <c r="H11" s="21"/>
      <c r="I11" s="21"/>
      <c r="J11" s="21"/>
      <c r="K11" s="21"/>
      <c r="M11" s="33">
        <f t="shared" si="0"/>
        <v>0</v>
      </c>
    </row>
    <row r="12" spans="1:24" x14ac:dyDescent="0.45">
      <c r="A12" s="19">
        <v>11</v>
      </c>
      <c r="B12" s="19">
        <v>48</v>
      </c>
      <c r="C12" s="19">
        <v>58</v>
      </c>
      <c r="D12" s="19">
        <v>67</v>
      </c>
      <c r="E12" s="19">
        <v>58</v>
      </c>
      <c r="F12" s="20"/>
      <c r="G12" s="19">
        <v>11</v>
      </c>
      <c r="H12" s="21"/>
      <c r="I12" s="21"/>
      <c r="J12" s="21"/>
      <c r="K12" s="21"/>
      <c r="M12" s="33">
        <f t="shared" si="0"/>
        <v>0</v>
      </c>
      <c r="O12" s="46" t="s">
        <v>13</v>
      </c>
      <c r="P12" s="47"/>
      <c r="Q12" s="19" t="s">
        <v>10</v>
      </c>
      <c r="R12" s="19" t="s">
        <v>14</v>
      </c>
      <c r="S12" s="19" t="s">
        <v>15</v>
      </c>
      <c r="T12" s="19" t="s">
        <v>16</v>
      </c>
      <c r="U12" s="19" t="s">
        <v>17</v>
      </c>
      <c r="V12" s="3" t="s">
        <v>18</v>
      </c>
      <c r="W12" s="35" t="s">
        <v>19</v>
      </c>
      <c r="X12" s="3" t="s">
        <v>31</v>
      </c>
    </row>
    <row r="13" spans="1:24" x14ac:dyDescent="0.45">
      <c r="A13" s="19">
        <v>12</v>
      </c>
      <c r="B13" s="19">
        <v>52</v>
      </c>
      <c r="C13" s="19">
        <v>61</v>
      </c>
      <c r="D13" s="19">
        <v>70</v>
      </c>
      <c r="E13" s="19">
        <v>51</v>
      </c>
      <c r="F13" s="20"/>
      <c r="G13" s="19">
        <v>12</v>
      </c>
      <c r="H13" s="21"/>
      <c r="I13" s="21"/>
      <c r="J13" s="21"/>
      <c r="K13" s="21"/>
      <c r="M13" s="33">
        <f t="shared" si="0"/>
        <v>0</v>
      </c>
      <c r="O13" s="46" t="s">
        <v>11</v>
      </c>
      <c r="P13" s="47"/>
      <c r="Q13" s="21">
        <v>0.5</v>
      </c>
      <c r="R13" s="21">
        <v>0.5</v>
      </c>
      <c r="S13" s="21">
        <v>0.5</v>
      </c>
      <c r="T13" s="21">
        <v>0.5</v>
      </c>
      <c r="U13" s="19"/>
      <c r="V13" s="21"/>
      <c r="W13" s="36"/>
      <c r="X13" s="21"/>
    </row>
    <row r="14" spans="1:24" x14ac:dyDescent="0.45">
      <c r="A14" s="19">
        <v>13</v>
      </c>
      <c r="B14" s="19">
        <v>50</v>
      </c>
      <c r="C14" s="19">
        <v>65</v>
      </c>
      <c r="D14" s="19">
        <v>100</v>
      </c>
      <c r="E14" s="19">
        <v>82</v>
      </c>
      <c r="F14" s="20"/>
      <c r="G14" s="19">
        <v>13</v>
      </c>
      <c r="H14" s="21"/>
      <c r="I14" s="21"/>
      <c r="J14" s="21"/>
      <c r="K14" s="21"/>
      <c r="M14" s="33">
        <f t="shared" si="0"/>
        <v>0</v>
      </c>
      <c r="O14" s="48" t="s">
        <v>12</v>
      </c>
      <c r="P14" s="48"/>
      <c r="Q14" s="21"/>
      <c r="R14" s="21"/>
      <c r="S14" s="21"/>
      <c r="T14" s="21"/>
      <c r="U14" s="33"/>
      <c r="V14" s="21"/>
      <c r="W14" s="33"/>
    </row>
    <row r="15" spans="1:24" x14ac:dyDescent="0.45">
      <c r="A15" s="19">
        <v>14</v>
      </c>
      <c r="B15" s="19">
        <v>45</v>
      </c>
      <c r="C15" s="19">
        <v>58</v>
      </c>
      <c r="D15" s="19">
        <v>100</v>
      </c>
      <c r="E15" s="19">
        <v>80</v>
      </c>
      <c r="F15" s="20"/>
      <c r="G15" s="19">
        <v>14</v>
      </c>
      <c r="H15" s="21"/>
      <c r="I15" s="21"/>
      <c r="J15" s="21"/>
      <c r="K15" s="21"/>
      <c r="M15" s="33">
        <f t="shared" si="0"/>
        <v>0</v>
      </c>
      <c r="O15" s="1"/>
      <c r="P15" s="1"/>
    </row>
    <row r="16" spans="1:24" x14ac:dyDescent="0.45">
      <c r="A16" s="19">
        <v>15</v>
      </c>
      <c r="B16" s="19">
        <v>72</v>
      </c>
      <c r="C16" s="19">
        <v>90</v>
      </c>
      <c r="D16" s="19">
        <v>65</v>
      </c>
      <c r="E16" s="19">
        <v>65</v>
      </c>
      <c r="F16" s="20"/>
      <c r="G16" s="19">
        <v>15</v>
      </c>
      <c r="H16" s="21"/>
      <c r="I16" s="21"/>
      <c r="J16" s="21"/>
      <c r="K16" s="21"/>
      <c r="M16" s="33">
        <f t="shared" si="0"/>
        <v>0</v>
      </c>
      <c r="O16" s="46" t="s">
        <v>25</v>
      </c>
      <c r="P16" s="47"/>
      <c r="Q16" s="19" t="s">
        <v>10</v>
      </c>
      <c r="R16" s="19" t="s">
        <v>14</v>
      </c>
      <c r="S16" s="19" t="s">
        <v>15</v>
      </c>
      <c r="T16" s="19" t="s">
        <v>16</v>
      </c>
      <c r="U16" s="19" t="s">
        <v>17</v>
      </c>
      <c r="V16" s="3" t="s">
        <v>18</v>
      </c>
      <c r="W16" s="35" t="s">
        <v>19</v>
      </c>
      <c r="X16" s="3" t="s">
        <v>31</v>
      </c>
    </row>
    <row r="17" spans="1:24" x14ac:dyDescent="0.45">
      <c r="A17" s="19">
        <v>16</v>
      </c>
      <c r="B17" s="19">
        <v>55</v>
      </c>
      <c r="C17" s="19">
        <v>63</v>
      </c>
      <c r="D17" s="19">
        <v>70</v>
      </c>
      <c r="E17" s="19">
        <v>39</v>
      </c>
      <c r="F17" s="20"/>
      <c r="G17" s="19">
        <v>16</v>
      </c>
      <c r="H17" s="21"/>
      <c r="I17" s="21"/>
      <c r="J17" s="21"/>
      <c r="K17" s="21"/>
      <c r="M17" s="33">
        <f t="shared" si="0"/>
        <v>0</v>
      </c>
      <c r="O17" s="46" t="s">
        <v>11</v>
      </c>
      <c r="P17" s="47"/>
      <c r="Q17" s="33">
        <v>0.5</v>
      </c>
      <c r="R17" s="33">
        <v>0.5</v>
      </c>
      <c r="S17" s="33">
        <v>0.5</v>
      </c>
      <c r="T17" s="33">
        <v>0.5</v>
      </c>
      <c r="U17" s="34"/>
      <c r="V17" s="33"/>
      <c r="W17" s="37"/>
      <c r="X17" s="33"/>
    </row>
    <row r="18" spans="1:24" x14ac:dyDescent="0.45">
      <c r="A18" s="19">
        <v>17</v>
      </c>
      <c r="B18" s="19">
        <v>45</v>
      </c>
      <c r="C18" s="19">
        <v>56</v>
      </c>
      <c r="D18" s="19">
        <v>65</v>
      </c>
      <c r="E18" s="19">
        <v>59</v>
      </c>
      <c r="F18" s="20"/>
      <c r="G18" s="19">
        <v>17</v>
      </c>
      <c r="H18" s="21"/>
      <c r="I18" s="21"/>
      <c r="J18" s="21"/>
      <c r="K18" s="21"/>
      <c r="M18" s="33">
        <f t="shared" si="0"/>
        <v>0</v>
      </c>
      <c r="O18" s="48" t="s">
        <v>12</v>
      </c>
      <c r="P18" s="48"/>
      <c r="Q18" s="33"/>
      <c r="R18" s="33"/>
      <c r="S18" s="33"/>
      <c r="T18" s="33"/>
      <c r="U18" s="33"/>
      <c r="V18" s="34"/>
      <c r="W18" s="38"/>
      <c r="X18" s="31"/>
    </row>
    <row r="19" spans="1:24" x14ac:dyDescent="0.45">
      <c r="A19" s="19">
        <v>18</v>
      </c>
      <c r="B19" s="19">
        <v>63</v>
      </c>
      <c r="C19" s="19">
        <v>69</v>
      </c>
      <c r="D19" s="19">
        <v>51</v>
      </c>
      <c r="E19" s="19">
        <v>37</v>
      </c>
      <c r="F19" s="20"/>
      <c r="G19" s="19">
        <v>18</v>
      </c>
      <c r="H19" s="21"/>
      <c r="I19" s="21"/>
      <c r="J19" s="21"/>
      <c r="K19" s="21"/>
      <c r="M19" s="33">
        <f t="shared" si="0"/>
        <v>0</v>
      </c>
      <c r="O19" s="1"/>
      <c r="P19" s="1"/>
    </row>
    <row r="20" spans="1:24" x14ac:dyDescent="0.45">
      <c r="A20" s="19">
        <v>19</v>
      </c>
      <c r="B20" s="19">
        <v>61</v>
      </c>
      <c r="C20" s="19">
        <v>70</v>
      </c>
      <c r="D20" s="19">
        <v>81</v>
      </c>
      <c r="E20" s="19">
        <v>71</v>
      </c>
      <c r="F20" s="20"/>
      <c r="G20" s="19">
        <v>19</v>
      </c>
      <c r="H20" s="21"/>
      <c r="I20" s="21"/>
      <c r="J20" s="21"/>
      <c r="K20" s="21"/>
      <c r="M20" s="33">
        <f t="shared" si="0"/>
        <v>0</v>
      </c>
      <c r="O20" s="46" t="s">
        <v>26</v>
      </c>
      <c r="P20" s="47"/>
      <c r="Q20" s="19" t="s">
        <v>10</v>
      </c>
      <c r="R20" s="19" t="s">
        <v>14</v>
      </c>
      <c r="S20" s="19" t="s">
        <v>15</v>
      </c>
      <c r="T20" s="19" t="s">
        <v>16</v>
      </c>
      <c r="U20" s="19" t="s">
        <v>17</v>
      </c>
      <c r="V20" s="3" t="s">
        <v>18</v>
      </c>
      <c r="W20" s="35" t="s">
        <v>19</v>
      </c>
      <c r="X20" s="3" t="s">
        <v>31</v>
      </c>
    </row>
    <row r="21" spans="1:24" x14ac:dyDescent="0.45">
      <c r="A21" s="19">
        <v>20</v>
      </c>
      <c r="B21" s="19">
        <v>56</v>
      </c>
      <c r="C21" s="19">
        <v>63</v>
      </c>
      <c r="D21" s="19">
        <v>81</v>
      </c>
      <c r="E21" s="19">
        <v>65</v>
      </c>
      <c r="F21" s="20"/>
      <c r="G21" s="19">
        <v>20</v>
      </c>
      <c r="H21" s="21"/>
      <c r="I21" s="21"/>
      <c r="J21" s="21"/>
      <c r="K21" s="21"/>
      <c r="M21" s="33">
        <f t="shared" si="0"/>
        <v>0</v>
      </c>
      <c r="O21" s="46" t="s">
        <v>11</v>
      </c>
      <c r="P21" s="47"/>
      <c r="Q21" s="33">
        <v>0.5</v>
      </c>
      <c r="R21" s="33">
        <v>0.5</v>
      </c>
      <c r="S21" s="33">
        <v>0.5</v>
      </c>
      <c r="T21" s="33">
        <v>0.5</v>
      </c>
      <c r="U21" s="19"/>
      <c r="V21" s="21"/>
      <c r="W21" s="37"/>
      <c r="X21" s="21"/>
    </row>
    <row r="22" spans="1:24" x14ac:dyDescent="0.45">
      <c r="A22" s="13" t="s">
        <v>21</v>
      </c>
      <c r="B22" s="13">
        <f t="shared" ref="B22:E22" si="1">IF(AVERAGE(B2:B21)&lt;0.0000000001,0,AVERAGE(B2:B21))</f>
        <v>56.7</v>
      </c>
      <c r="C22" s="13">
        <f t="shared" si="1"/>
        <v>67.3</v>
      </c>
      <c r="D22" s="13">
        <f t="shared" si="1"/>
        <v>73.55</v>
      </c>
      <c r="E22" s="13">
        <f t="shared" si="1"/>
        <v>62.65</v>
      </c>
      <c r="F22" s="14"/>
      <c r="G22" s="13" t="s">
        <v>22</v>
      </c>
      <c r="H22" s="13" t="e">
        <f>IF(AVERAGE(H2:H21)&lt;0.0000000001,0,AVERAGE(H2:H21))</f>
        <v>#DIV/0!</v>
      </c>
      <c r="I22" s="13" t="e">
        <f t="shared" ref="I22:M22" si="2">IF(AVERAGE(I2:I21)&lt;0.0000000001,0,AVERAGE(I2:I21))</f>
        <v>#DIV/0!</v>
      </c>
      <c r="J22" s="13" t="e">
        <f t="shared" si="2"/>
        <v>#DIV/0!</v>
      </c>
      <c r="K22" s="13" t="e">
        <f t="shared" si="2"/>
        <v>#DIV/0!</v>
      </c>
      <c r="L22" s="15"/>
      <c r="M22" s="13">
        <f t="shared" si="2"/>
        <v>0</v>
      </c>
      <c r="O22" s="48" t="s">
        <v>12</v>
      </c>
      <c r="P22" s="48"/>
      <c r="Q22" s="21"/>
      <c r="R22" s="33"/>
      <c r="S22" s="33"/>
      <c r="T22" s="33"/>
      <c r="U22" s="19"/>
      <c r="V22" s="19"/>
      <c r="W22" s="34"/>
    </row>
    <row r="23" spans="1:24" x14ac:dyDescent="0.45">
      <c r="A23" s="13" t="s">
        <v>23</v>
      </c>
      <c r="B23" s="16">
        <f>STDEV(B2:B21)</f>
        <v>8.669972379000491</v>
      </c>
      <c r="C23" s="16">
        <f t="shared" ref="C23:E23" si="3">STDEV(C2:C21)</f>
        <v>7.9874902190863342</v>
      </c>
      <c r="D23" s="16">
        <f t="shared" si="3"/>
        <v>13.593632410259701</v>
      </c>
      <c r="E23" s="16">
        <f t="shared" si="3"/>
        <v>14.822724374916273</v>
      </c>
      <c r="F23" s="14"/>
      <c r="G23" s="13" t="s">
        <v>24</v>
      </c>
      <c r="H23" s="13" t="e">
        <f t="shared" ref="H23:K23" si="4">STDEV(H2:H21)</f>
        <v>#DIV/0!</v>
      </c>
      <c r="I23" s="13" t="e">
        <f t="shared" si="4"/>
        <v>#DIV/0!</v>
      </c>
      <c r="J23" s="13" t="e">
        <f t="shared" si="4"/>
        <v>#DIV/0!</v>
      </c>
      <c r="K23" s="13" t="e">
        <f t="shared" si="4"/>
        <v>#DIV/0!</v>
      </c>
      <c r="L23" s="15"/>
      <c r="M23" s="13">
        <f t="shared" ref="M23" si="5">STDEV(M2:M21)</f>
        <v>0</v>
      </c>
      <c r="O23" s="1"/>
      <c r="P23" s="1"/>
    </row>
    <row r="24" spans="1:24" x14ac:dyDescent="0.45">
      <c r="O24" s="46" t="s">
        <v>27</v>
      </c>
      <c r="P24" s="47"/>
      <c r="Q24" s="19" t="s">
        <v>10</v>
      </c>
      <c r="R24" s="19" t="s">
        <v>14</v>
      </c>
      <c r="S24" s="19" t="s">
        <v>15</v>
      </c>
      <c r="T24" s="19" t="s">
        <v>16</v>
      </c>
      <c r="U24" s="19" t="s">
        <v>17</v>
      </c>
      <c r="V24" s="3" t="s">
        <v>18</v>
      </c>
      <c r="W24" s="35" t="s">
        <v>19</v>
      </c>
      <c r="X24" s="3" t="s">
        <v>31</v>
      </c>
    </row>
    <row r="25" spans="1:24" x14ac:dyDescent="0.45">
      <c r="O25" s="46" t="s">
        <v>11</v>
      </c>
      <c r="P25" s="47"/>
      <c r="Q25" s="21">
        <v>0.5</v>
      </c>
      <c r="R25" s="21">
        <v>0.5</v>
      </c>
      <c r="S25" s="21">
        <v>0.5</v>
      </c>
      <c r="T25" s="21">
        <v>0.5</v>
      </c>
      <c r="U25" s="19">
        <f>SUMSQ(Q25:T25)</f>
        <v>1</v>
      </c>
      <c r="V25" s="21">
        <f>$Q$10/4</f>
        <v>0</v>
      </c>
      <c r="W25" s="37">
        <f>W21+V25</f>
        <v>0</v>
      </c>
      <c r="X25" s="21">
        <f>Q10</f>
        <v>0</v>
      </c>
    </row>
    <row r="26" spans="1:24" x14ac:dyDescent="0.45">
      <c r="O26" s="48" t="s">
        <v>12</v>
      </c>
      <c r="P26" s="48"/>
      <c r="Q26" s="21">
        <f>SQRT($Q$7)*Q25</f>
        <v>0</v>
      </c>
      <c r="R26" s="21">
        <f>SQRT($Q$7)*R25</f>
        <v>0</v>
      </c>
      <c r="S26" s="21">
        <f>SQRT($Q$7)*S25</f>
        <v>0</v>
      </c>
      <c r="T26" s="21">
        <f>SQRT($Q$7)*T25</f>
        <v>0</v>
      </c>
      <c r="U26" s="19"/>
      <c r="V26" s="19"/>
      <c r="W26" s="34"/>
    </row>
  </sheetData>
  <mergeCells count="14">
    <mergeCell ref="O26:P26"/>
    <mergeCell ref="O21:P21"/>
    <mergeCell ref="O22:P22"/>
    <mergeCell ref="O24:P24"/>
    <mergeCell ref="O9:P9"/>
    <mergeCell ref="O12:P12"/>
    <mergeCell ref="O13:P13"/>
    <mergeCell ref="O14:P14"/>
    <mergeCell ref="O16:P16"/>
    <mergeCell ref="O17:P17"/>
    <mergeCell ref="O18:P18"/>
    <mergeCell ref="O20:P20"/>
    <mergeCell ref="O25:P25"/>
    <mergeCell ref="P2:P3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23CC-4779-43B7-B3C9-74B1CB2BFFD0}">
  <dimension ref="A1:Y26"/>
  <sheetViews>
    <sheetView tabSelected="1" topLeftCell="D1" zoomScale="75" zoomScaleNormal="75" workbookViewId="0">
      <selection activeCell="U5" sqref="U5"/>
    </sheetView>
  </sheetViews>
  <sheetFormatPr defaultRowHeight="18" x14ac:dyDescent="0.45"/>
  <cols>
    <col min="2" max="3" width="8.8984375" bestFit="1" customWidth="1"/>
    <col min="4" max="5" width="9.09765625" bestFit="1" customWidth="1"/>
    <col min="6" max="6" width="1.796875" customWidth="1"/>
    <col min="11" max="11" width="9.296875" customWidth="1"/>
    <col min="12" max="12" width="2.09765625" customWidth="1"/>
    <col min="13" max="13" width="10.296875" customWidth="1"/>
    <col min="14" max="14" width="2.296875" customWidth="1"/>
    <col min="18" max="18" width="14" bestFit="1" customWidth="1"/>
    <col min="19" max="19" width="14.8984375" bestFit="1" customWidth="1"/>
    <col min="22" max="22" width="8.796875" customWidth="1"/>
    <col min="23" max="23" width="11.69921875" customWidth="1"/>
  </cols>
  <sheetData>
    <row r="1" spans="1:24" x14ac:dyDescent="0.45">
      <c r="A1" s="6" t="s">
        <v>1</v>
      </c>
      <c r="B1" s="10" t="s">
        <v>6</v>
      </c>
      <c r="C1" s="10" t="s">
        <v>7</v>
      </c>
      <c r="D1" s="10" t="s">
        <v>8</v>
      </c>
      <c r="E1" s="10" t="s">
        <v>9</v>
      </c>
      <c r="F1" s="7"/>
      <c r="G1" s="6" t="s">
        <v>0</v>
      </c>
      <c r="H1" s="8" t="s">
        <v>2</v>
      </c>
      <c r="I1" s="8" t="s">
        <v>3</v>
      </c>
      <c r="J1" s="8" t="s">
        <v>4</v>
      </c>
      <c r="K1" s="8" t="s">
        <v>5</v>
      </c>
      <c r="L1" s="9"/>
      <c r="M1" s="12" t="s">
        <v>20</v>
      </c>
      <c r="N1" s="11"/>
    </row>
    <row r="2" spans="1:24" x14ac:dyDescent="0.45">
      <c r="A2" s="19">
        <v>1</v>
      </c>
      <c r="B2" s="19">
        <v>53</v>
      </c>
      <c r="C2" s="19">
        <v>62</v>
      </c>
      <c r="D2" s="19">
        <v>62</v>
      </c>
      <c r="E2" s="19">
        <v>60</v>
      </c>
      <c r="F2" s="20"/>
      <c r="G2" s="19">
        <v>1</v>
      </c>
      <c r="H2" s="21"/>
      <c r="I2" s="21"/>
      <c r="J2" s="21"/>
      <c r="K2" s="21"/>
      <c r="M2" s="21">
        <f>SUMPRODUCT($Q$25:$T$25,H2:K2)</f>
        <v>0</v>
      </c>
    </row>
    <row r="3" spans="1:24" x14ac:dyDescent="0.45">
      <c r="A3" s="19">
        <v>2</v>
      </c>
      <c r="B3" s="19">
        <v>72</v>
      </c>
      <c r="C3" s="19">
        <v>80</v>
      </c>
      <c r="D3" s="19">
        <v>82</v>
      </c>
      <c r="E3" s="19">
        <v>90</v>
      </c>
      <c r="F3" s="20"/>
      <c r="G3" s="19">
        <v>2</v>
      </c>
      <c r="H3" s="21"/>
      <c r="I3" s="21"/>
      <c r="J3" s="21"/>
      <c r="K3" s="21"/>
      <c r="M3" s="33">
        <f t="shared" ref="M3:M21" si="0">SUMPRODUCT($Q$25:$T$25,H3:K3)</f>
        <v>0</v>
      </c>
    </row>
    <row r="4" spans="1:24" x14ac:dyDescent="0.45">
      <c r="A4" s="19">
        <v>3</v>
      </c>
      <c r="B4" s="19">
        <v>55</v>
      </c>
      <c r="C4" s="19">
        <v>72</v>
      </c>
      <c r="D4" s="19">
        <v>62</v>
      </c>
      <c r="E4" s="19">
        <v>41</v>
      </c>
      <c r="F4" s="20"/>
      <c r="G4" s="19">
        <v>3</v>
      </c>
      <c r="H4" s="21"/>
      <c r="I4" s="21"/>
      <c r="J4" s="21"/>
      <c r="K4" s="21"/>
      <c r="M4" s="33">
        <f t="shared" si="0"/>
        <v>0</v>
      </c>
      <c r="P4" s="50" t="s">
        <v>39</v>
      </c>
      <c r="Q4" s="40" t="s">
        <v>35</v>
      </c>
      <c r="R4" s="39"/>
    </row>
    <row r="5" spans="1:24" x14ac:dyDescent="0.45">
      <c r="A5" s="19">
        <v>4</v>
      </c>
      <c r="B5" s="19">
        <v>47</v>
      </c>
      <c r="C5" s="19">
        <v>61</v>
      </c>
      <c r="D5" s="19">
        <v>89</v>
      </c>
      <c r="E5" s="19">
        <v>75</v>
      </c>
      <c r="F5" s="20"/>
      <c r="G5" s="19">
        <v>4</v>
      </c>
      <c r="H5" s="21"/>
      <c r="I5" s="21"/>
      <c r="J5" s="21"/>
      <c r="K5" s="21"/>
      <c r="M5" s="33">
        <f t="shared" si="0"/>
        <v>0</v>
      </c>
      <c r="P5" s="51"/>
      <c r="Q5" s="40" t="s">
        <v>36</v>
      </c>
      <c r="R5" s="39"/>
    </row>
    <row r="6" spans="1:24" x14ac:dyDescent="0.45">
      <c r="A6" s="19">
        <v>5</v>
      </c>
      <c r="B6" s="19">
        <v>60</v>
      </c>
      <c r="C6" s="19">
        <v>68</v>
      </c>
      <c r="D6" s="19">
        <v>87</v>
      </c>
      <c r="E6" s="19">
        <v>77</v>
      </c>
      <c r="F6" s="20"/>
      <c r="G6" s="19">
        <v>5</v>
      </c>
      <c r="H6" s="21"/>
      <c r="I6" s="21"/>
      <c r="J6" s="21"/>
      <c r="K6" s="21"/>
      <c r="M6" s="33">
        <f t="shared" si="0"/>
        <v>0</v>
      </c>
      <c r="P6" s="52"/>
      <c r="Q6" s="40" t="s">
        <v>37</v>
      </c>
      <c r="R6" s="39"/>
    </row>
    <row r="7" spans="1:24" x14ac:dyDescent="0.45">
      <c r="A7" s="19">
        <v>6</v>
      </c>
      <c r="B7" s="19">
        <v>66</v>
      </c>
      <c r="C7" s="19">
        <v>71</v>
      </c>
      <c r="D7" s="19">
        <v>57</v>
      </c>
      <c r="E7" s="19">
        <v>57</v>
      </c>
      <c r="F7" s="20"/>
      <c r="G7" s="19">
        <v>6</v>
      </c>
      <c r="H7" s="21"/>
      <c r="I7" s="21"/>
      <c r="J7" s="21"/>
      <c r="K7" s="21"/>
      <c r="M7" s="33">
        <f t="shared" si="0"/>
        <v>0</v>
      </c>
      <c r="S7" s="18"/>
    </row>
    <row r="8" spans="1:24" x14ac:dyDescent="0.45">
      <c r="A8" s="19">
        <v>7</v>
      </c>
      <c r="B8" s="19">
        <v>66</v>
      </c>
      <c r="C8" s="19">
        <v>72</v>
      </c>
      <c r="D8" s="19">
        <v>69</v>
      </c>
      <c r="E8" s="19">
        <v>52</v>
      </c>
      <c r="F8" s="20"/>
      <c r="G8" s="19">
        <v>7</v>
      </c>
      <c r="H8" s="21"/>
      <c r="I8" s="21"/>
      <c r="J8" s="21"/>
      <c r="K8" s="21"/>
      <c r="M8" s="33">
        <f t="shared" si="0"/>
        <v>0</v>
      </c>
    </row>
    <row r="9" spans="1:24" ht="18.600000000000001" thickBot="1" x14ac:dyDescent="0.5">
      <c r="A9" s="19">
        <v>8</v>
      </c>
      <c r="B9" s="19">
        <v>52</v>
      </c>
      <c r="C9" s="19">
        <v>69</v>
      </c>
      <c r="D9" s="19">
        <v>69</v>
      </c>
      <c r="E9" s="19">
        <v>52</v>
      </c>
      <c r="F9" s="20"/>
      <c r="G9" s="19">
        <v>8</v>
      </c>
      <c r="H9" s="21"/>
      <c r="I9" s="21"/>
      <c r="J9" s="21"/>
      <c r="K9" s="21"/>
      <c r="M9" s="33">
        <f t="shared" si="0"/>
        <v>0</v>
      </c>
    </row>
    <row r="10" spans="1:24" ht="18.600000000000001" thickBot="1" x14ac:dyDescent="0.5">
      <c r="A10" s="19">
        <v>9</v>
      </c>
      <c r="B10" s="19">
        <v>49</v>
      </c>
      <c r="C10" s="19">
        <v>67</v>
      </c>
      <c r="D10" s="19">
        <v>62</v>
      </c>
      <c r="E10" s="19">
        <v>66</v>
      </c>
      <c r="F10" s="20"/>
      <c r="G10" s="19">
        <v>9</v>
      </c>
      <c r="H10" s="21"/>
      <c r="I10" s="21"/>
      <c r="J10" s="21"/>
      <c r="K10" s="21"/>
      <c r="M10" s="33">
        <f t="shared" si="0"/>
        <v>0</v>
      </c>
      <c r="O10" s="49" t="s">
        <v>30</v>
      </c>
      <c r="P10" s="45"/>
      <c r="Q10" s="17">
        <f>VAR(M2:M21)</f>
        <v>0</v>
      </c>
      <c r="S10" s="18"/>
    </row>
    <row r="11" spans="1:24" x14ac:dyDescent="0.45">
      <c r="A11" s="19">
        <v>10</v>
      </c>
      <c r="B11" s="19">
        <v>67</v>
      </c>
      <c r="C11" s="19">
        <v>71</v>
      </c>
      <c r="D11" s="19">
        <v>82</v>
      </c>
      <c r="E11" s="19">
        <v>76</v>
      </c>
      <c r="F11" s="20"/>
      <c r="G11" s="19">
        <v>10</v>
      </c>
      <c r="H11" s="21"/>
      <c r="I11" s="21"/>
      <c r="J11" s="21"/>
      <c r="K11" s="21"/>
      <c r="M11" s="33">
        <f t="shared" si="0"/>
        <v>0</v>
      </c>
    </row>
    <row r="12" spans="1:24" x14ac:dyDescent="0.45">
      <c r="A12" s="19">
        <v>11</v>
      </c>
      <c r="B12" s="19">
        <v>48</v>
      </c>
      <c r="C12" s="19">
        <v>58</v>
      </c>
      <c r="D12" s="19">
        <v>67</v>
      </c>
      <c r="E12" s="19">
        <v>58</v>
      </c>
      <c r="F12" s="20"/>
      <c r="G12" s="19">
        <v>11</v>
      </c>
      <c r="H12" s="21"/>
      <c r="I12" s="21"/>
      <c r="J12" s="21"/>
      <c r="K12" s="21"/>
      <c r="M12" s="33">
        <f t="shared" si="0"/>
        <v>0</v>
      </c>
      <c r="O12" s="46" t="s">
        <v>13</v>
      </c>
      <c r="P12" s="47"/>
      <c r="Q12" s="34" t="s">
        <v>10</v>
      </c>
      <c r="R12" s="34" t="s">
        <v>14</v>
      </c>
      <c r="S12" s="34" t="s">
        <v>15</v>
      </c>
      <c r="T12" s="34" t="s">
        <v>16</v>
      </c>
      <c r="U12" s="34" t="s">
        <v>17</v>
      </c>
      <c r="V12" s="3" t="s">
        <v>18</v>
      </c>
      <c r="W12" s="35" t="s">
        <v>19</v>
      </c>
      <c r="X12" s="3" t="s">
        <v>31</v>
      </c>
    </row>
    <row r="13" spans="1:24" x14ac:dyDescent="0.45">
      <c r="A13" s="19">
        <v>12</v>
      </c>
      <c r="B13" s="19">
        <v>52</v>
      </c>
      <c r="C13" s="19">
        <v>61</v>
      </c>
      <c r="D13" s="19">
        <v>70</v>
      </c>
      <c r="E13" s="19">
        <v>51</v>
      </c>
      <c r="F13" s="20"/>
      <c r="G13" s="19">
        <v>12</v>
      </c>
      <c r="H13" s="21"/>
      <c r="I13" s="21"/>
      <c r="J13" s="21"/>
      <c r="K13" s="21"/>
      <c r="M13" s="33">
        <f t="shared" si="0"/>
        <v>0</v>
      </c>
      <c r="O13" s="46" t="s">
        <v>11</v>
      </c>
      <c r="P13" s="47"/>
      <c r="Q13" s="33">
        <v>0.5</v>
      </c>
      <c r="R13" s="33">
        <v>0.5</v>
      </c>
      <c r="S13" s="33">
        <v>0.5</v>
      </c>
      <c r="T13" s="33">
        <v>0.5</v>
      </c>
      <c r="U13" s="41"/>
      <c r="V13" s="33"/>
      <c r="W13" s="36"/>
      <c r="X13" s="33"/>
    </row>
    <row r="14" spans="1:24" x14ac:dyDescent="0.45">
      <c r="A14" s="19">
        <v>13</v>
      </c>
      <c r="B14" s="19">
        <v>50</v>
      </c>
      <c r="C14" s="19">
        <v>65</v>
      </c>
      <c r="D14" s="19">
        <v>100</v>
      </c>
      <c r="E14" s="19">
        <v>82</v>
      </c>
      <c r="F14" s="20"/>
      <c r="G14" s="19">
        <v>13</v>
      </c>
      <c r="H14" s="21"/>
      <c r="I14" s="21"/>
      <c r="J14" s="21"/>
      <c r="K14" s="21"/>
      <c r="M14" s="33">
        <f t="shared" si="0"/>
        <v>0</v>
      </c>
      <c r="O14" s="48" t="s">
        <v>12</v>
      </c>
      <c r="P14" s="48"/>
      <c r="Q14" s="33"/>
      <c r="R14" s="33"/>
      <c r="S14" s="33"/>
      <c r="T14" s="33"/>
      <c r="U14" s="33"/>
      <c r="V14" s="33"/>
      <c r="W14" s="33"/>
    </row>
    <row r="15" spans="1:24" x14ac:dyDescent="0.45">
      <c r="A15" s="19">
        <v>14</v>
      </c>
      <c r="B15" s="19">
        <v>45</v>
      </c>
      <c r="C15" s="19">
        <v>58</v>
      </c>
      <c r="D15" s="19">
        <v>100</v>
      </c>
      <c r="E15" s="19">
        <v>80</v>
      </c>
      <c r="F15" s="20"/>
      <c r="G15" s="19">
        <v>14</v>
      </c>
      <c r="H15" s="21"/>
      <c r="I15" s="21"/>
      <c r="J15" s="21"/>
      <c r="K15" s="21"/>
      <c r="M15" s="33">
        <f t="shared" si="0"/>
        <v>0</v>
      </c>
      <c r="O15" s="1"/>
      <c r="P15" s="1"/>
    </row>
    <row r="16" spans="1:24" x14ac:dyDescent="0.45">
      <c r="A16" s="19">
        <v>15</v>
      </c>
      <c r="B16" s="19">
        <v>72</v>
      </c>
      <c r="C16" s="19">
        <v>90</v>
      </c>
      <c r="D16" s="19">
        <v>65</v>
      </c>
      <c r="E16" s="19">
        <v>65</v>
      </c>
      <c r="F16" s="20"/>
      <c r="G16" s="19">
        <v>15</v>
      </c>
      <c r="H16" s="21"/>
      <c r="I16" s="21"/>
      <c r="J16" s="21"/>
      <c r="K16" s="21"/>
      <c r="M16" s="33">
        <f t="shared" si="0"/>
        <v>0</v>
      </c>
      <c r="O16" s="46" t="s">
        <v>25</v>
      </c>
      <c r="P16" s="47"/>
      <c r="Q16" s="34" t="s">
        <v>10</v>
      </c>
      <c r="R16" s="34" t="s">
        <v>14</v>
      </c>
      <c r="S16" s="34" t="s">
        <v>15</v>
      </c>
      <c r="T16" s="34" t="s">
        <v>16</v>
      </c>
      <c r="U16" s="34" t="s">
        <v>17</v>
      </c>
      <c r="V16" s="3" t="s">
        <v>18</v>
      </c>
      <c r="W16" s="35" t="s">
        <v>19</v>
      </c>
      <c r="X16" s="3" t="s">
        <v>31</v>
      </c>
    </row>
    <row r="17" spans="1:25" x14ac:dyDescent="0.45">
      <c r="A17" s="19">
        <v>16</v>
      </c>
      <c r="B17" s="19">
        <v>55</v>
      </c>
      <c r="C17" s="19">
        <v>63</v>
      </c>
      <c r="D17" s="19">
        <v>70</v>
      </c>
      <c r="E17" s="19">
        <v>39</v>
      </c>
      <c r="F17" s="20"/>
      <c r="G17" s="19">
        <v>16</v>
      </c>
      <c r="H17" s="21"/>
      <c r="I17" s="21"/>
      <c r="J17" s="21"/>
      <c r="K17" s="21"/>
      <c r="M17" s="33">
        <f t="shared" si="0"/>
        <v>0</v>
      </c>
      <c r="O17" s="46" t="s">
        <v>11</v>
      </c>
      <c r="P17" s="47"/>
      <c r="Q17" s="33">
        <v>0.5</v>
      </c>
      <c r="R17" s="33">
        <v>0.5</v>
      </c>
      <c r="S17" s="33">
        <v>0.5</v>
      </c>
      <c r="T17" s="33">
        <v>0.5</v>
      </c>
      <c r="U17" s="41"/>
      <c r="V17" s="33"/>
      <c r="W17" s="36"/>
      <c r="X17" s="33"/>
    </row>
    <row r="18" spans="1:25" x14ac:dyDescent="0.45">
      <c r="A18" s="19">
        <v>17</v>
      </c>
      <c r="B18" s="19">
        <v>45</v>
      </c>
      <c r="C18" s="19">
        <v>56</v>
      </c>
      <c r="D18" s="19">
        <v>65</v>
      </c>
      <c r="E18" s="19">
        <v>59</v>
      </c>
      <c r="F18" s="20"/>
      <c r="G18" s="19">
        <v>17</v>
      </c>
      <c r="H18" s="21"/>
      <c r="I18" s="21"/>
      <c r="J18" s="21"/>
      <c r="K18" s="21"/>
      <c r="M18" s="33">
        <f t="shared" si="0"/>
        <v>0</v>
      </c>
      <c r="O18" s="48" t="s">
        <v>12</v>
      </c>
      <c r="P18" s="48"/>
      <c r="Q18" s="33"/>
      <c r="R18" s="33"/>
      <c r="S18" s="33"/>
      <c r="T18" s="33"/>
      <c r="U18" s="33"/>
      <c r="V18" s="33"/>
      <c r="W18" s="33"/>
    </row>
    <row r="19" spans="1:25" x14ac:dyDescent="0.45">
      <c r="A19" s="19">
        <v>18</v>
      </c>
      <c r="B19" s="19">
        <v>63</v>
      </c>
      <c r="C19" s="19">
        <v>69</v>
      </c>
      <c r="D19" s="19">
        <v>51</v>
      </c>
      <c r="E19" s="19">
        <v>37</v>
      </c>
      <c r="F19" s="20"/>
      <c r="G19" s="19">
        <v>18</v>
      </c>
      <c r="H19" s="21"/>
      <c r="I19" s="21"/>
      <c r="J19" s="21"/>
      <c r="K19" s="21"/>
      <c r="M19" s="33">
        <f t="shared" si="0"/>
        <v>0</v>
      </c>
      <c r="O19" s="1"/>
      <c r="P19" s="1"/>
    </row>
    <row r="20" spans="1:25" x14ac:dyDescent="0.45">
      <c r="A20" s="19">
        <v>19</v>
      </c>
      <c r="B20" s="19">
        <v>61</v>
      </c>
      <c r="C20" s="19">
        <v>70</v>
      </c>
      <c r="D20" s="19">
        <v>81</v>
      </c>
      <c r="E20" s="19">
        <v>71</v>
      </c>
      <c r="F20" s="20"/>
      <c r="G20" s="19">
        <v>19</v>
      </c>
      <c r="H20" s="21"/>
      <c r="I20" s="21"/>
      <c r="J20" s="21"/>
      <c r="K20" s="21"/>
      <c r="M20" s="33">
        <f t="shared" si="0"/>
        <v>0</v>
      </c>
      <c r="O20" s="46" t="s">
        <v>26</v>
      </c>
      <c r="P20" s="47"/>
      <c r="Q20" s="34" t="s">
        <v>10</v>
      </c>
      <c r="R20" s="34" t="s">
        <v>14</v>
      </c>
      <c r="S20" s="34" t="s">
        <v>15</v>
      </c>
      <c r="T20" s="34" t="s">
        <v>16</v>
      </c>
      <c r="U20" s="34" t="s">
        <v>17</v>
      </c>
      <c r="V20" s="3" t="s">
        <v>18</v>
      </c>
      <c r="W20" s="35" t="s">
        <v>19</v>
      </c>
      <c r="X20" s="3" t="s">
        <v>31</v>
      </c>
    </row>
    <row r="21" spans="1:25" x14ac:dyDescent="0.45">
      <c r="A21" s="19">
        <v>20</v>
      </c>
      <c r="B21" s="19">
        <v>56</v>
      </c>
      <c r="C21" s="19">
        <v>63</v>
      </c>
      <c r="D21" s="19">
        <v>81</v>
      </c>
      <c r="E21" s="19">
        <v>65</v>
      </c>
      <c r="F21" s="20"/>
      <c r="G21" s="19">
        <v>20</v>
      </c>
      <c r="H21" s="21"/>
      <c r="I21" s="21"/>
      <c r="J21" s="21"/>
      <c r="K21" s="21"/>
      <c r="M21" s="33">
        <f t="shared" si="0"/>
        <v>0</v>
      </c>
      <c r="O21" s="46" t="s">
        <v>11</v>
      </c>
      <c r="P21" s="47"/>
      <c r="Q21" s="33">
        <v>0.5</v>
      </c>
      <c r="R21" s="33">
        <v>0.5</v>
      </c>
      <c r="S21" s="33">
        <v>0.5</v>
      </c>
      <c r="T21" s="33">
        <v>0.5</v>
      </c>
      <c r="U21" s="41"/>
      <c r="V21" s="33"/>
      <c r="W21" s="36"/>
      <c r="X21" s="33"/>
    </row>
    <row r="22" spans="1:25" x14ac:dyDescent="0.45">
      <c r="A22" s="13" t="s">
        <v>21</v>
      </c>
      <c r="B22" s="13">
        <f t="shared" ref="B22:E22" si="1">IF(AVERAGE(B2:B21)&lt;0.0000000001,0,AVERAGE(B2:B21))</f>
        <v>56.7</v>
      </c>
      <c r="C22" s="13">
        <f t="shared" si="1"/>
        <v>67.3</v>
      </c>
      <c r="D22" s="13">
        <f t="shared" si="1"/>
        <v>73.55</v>
      </c>
      <c r="E22" s="13">
        <f t="shared" si="1"/>
        <v>62.65</v>
      </c>
      <c r="F22" s="14"/>
      <c r="G22" s="13" t="s">
        <v>22</v>
      </c>
      <c r="H22" s="13" t="e">
        <f>IF(AVERAGE(H2:H21)&lt;0.0000000001,0,AVERAGE(H2:H21))</f>
        <v>#DIV/0!</v>
      </c>
      <c r="I22" s="13" t="e">
        <f t="shared" ref="I22:M22" si="2">IF(AVERAGE(I2:I21)&lt;0.0000000001,0,AVERAGE(I2:I21))</f>
        <v>#DIV/0!</v>
      </c>
      <c r="J22" s="13" t="e">
        <f t="shared" si="2"/>
        <v>#DIV/0!</v>
      </c>
      <c r="K22" s="13" t="e">
        <f t="shared" si="2"/>
        <v>#DIV/0!</v>
      </c>
      <c r="L22" s="15"/>
      <c r="M22" s="13">
        <f t="shared" si="2"/>
        <v>0</v>
      </c>
      <c r="O22" s="48" t="s">
        <v>12</v>
      </c>
      <c r="P22" s="48"/>
      <c r="Q22" s="33"/>
      <c r="R22" s="33"/>
      <c r="S22" s="33"/>
      <c r="T22" s="33"/>
      <c r="U22" s="33"/>
      <c r="V22" s="33"/>
      <c r="W22" s="33"/>
    </row>
    <row r="23" spans="1:25" x14ac:dyDescent="0.45">
      <c r="A23" s="13" t="s">
        <v>23</v>
      </c>
      <c r="B23" s="16">
        <f>STDEV(B2:B21)</f>
        <v>8.669972379000491</v>
      </c>
      <c r="C23" s="16">
        <f t="shared" ref="C23:E23" si="3">STDEV(C2:C21)</f>
        <v>7.9874902190863342</v>
      </c>
      <c r="D23" s="16">
        <f t="shared" si="3"/>
        <v>13.593632410259701</v>
      </c>
      <c r="E23" s="16">
        <f t="shared" si="3"/>
        <v>14.822724374916273</v>
      </c>
      <c r="F23" s="14"/>
      <c r="G23" s="13" t="s">
        <v>24</v>
      </c>
      <c r="H23" s="13" t="e">
        <f t="shared" ref="H23:K23" si="4">STDEV(H2:H21)</f>
        <v>#DIV/0!</v>
      </c>
      <c r="I23" s="13" t="e">
        <f t="shared" si="4"/>
        <v>#DIV/0!</v>
      </c>
      <c r="J23" s="13" t="e">
        <f t="shared" si="4"/>
        <v>#DIV/0!</v>
      </c>
      <c r="K23" s="13" t="e">
        <f t="shared" si="4"/>
        <v>#DIV/0!</v>
      </c>
      <c r="L23" s="15"/>
      <c r="M23" s="13">
        <f t="shared" ref="M23" si="5">STDEV(M2:M21)</f>
        <v>0</v>
      </c>
      <c r="O23" s="1"/>
      <c r="P23" s="1"/>
    </row>
    <row r="24" spans="1:25" x14ac:dyDescent="0.45">
      <c r="O24" s="46" t="s">
        <v>27</v>
      </c>
      <c r="P24" s="47"/>
      <c r="Q24" s="19" t="s">
        <v>10</v>
      </c>
      <c r="R24" s="19" t="s">
        <v>14</v>
      </c>
      <c r="S24" s="19" t="s">
        <v>15</v>
      </c>
      <c r="T24" s="19" t="s">
        <v>16</v>
      </c>
      <c r="U24" s="19" t="s">
        <v>17</v>
      </c>
      <c r="V24" s="3" t="s">
        <v>18</v>
      </c>
      <c r="W24" s="53" t="s">
        <v>19</v>
      </c>
      <c r="X24" s="54"/>
      <c r="Y24" s="3" t="s">
        <v>31</v>
      </c>
    </row>
    <row r="25" spans="1:25" x14ac:dyDescent="0.45">
      <c r="O25" s="46" t="s">
        <v>11</v>
      </c>
      <c r="P25" s="47"/>
      <c r="Q25" s="33">
        <v>0.5</v>
      </c>
      <c r="R25" s="33">
        <v>0.5</v>
      </c>
      <c r="S25" s="33">
        <v>0.5</v>
      </c>
      <c r="T25" s="33">
        <v>0.5</v>
      </c>
      <c r="U25" s="19"/>
      <c r="V25" s="21"/>
      <c r="W25" s="55"/>
      <c r="X25" s="56"/>
      <c r="Y25" s="21"/>
    </row>
    <row r="26" spans="1:25" x14ac:dyDescent="0.45">
      <c r="O26" s="48" t="s">
        <v>12</v>
      </c>
      <c r="P26" s="48"/>
      <c r="Q26" s="21"/>
      <c r="R26" s="33"/>
      <c r="S26" s="33"/>
      <c r="T26" s="33"/>
      <c r="U26" s="19"/>
      <c r="V26" s="19"/>
      <c r="W26" s="48"/>
      <c r="X26" s="48"/>
    </row>
  </sheetData>
  <mergeCells count="17">
    <mergeCell ref="O16:P16"/>
    <mergeCell ref="P4:P6"/>
    <mergeCell ref="O26:P26"/>
    <mergeCell ref="W26:X26"/>
    <mergeCell ref="O21:P21"/>
    <mergeCell ref="O22:P22"/>
    <mergeCell ref="O24:P24"/>
    <mergeCell ref="W24:X24"/>
    <mergeCell ref="O17:P17"/>
    <mergeCell ref="O18:P18"/>
    <mergeCell ref="O20:P20"/>
    <mergeCell ref="O25:P25"/>
    <mergeCell ref="W25:X25"/>
    <mergeCell ref="O10:P10"/>
    <mergeCell ref="O12:P12"/>
    <mergeCell ref="O13:P13"/>
    <mergeCell ref="O14:P1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データ</vt:lpstr>
      <vt:lpstr>Z1</vt:lpstr>
      <vt:lpstr>Z2</vt:lpstr>
      <vt:lpstr>Z3</vt:lpstr>
      <vt:lpstr>Z4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2020-03-13T01:25:02Z</dcterms:created>
  <dcterms:modified xsi:type="dcterms:W3CDTF">2021-08-13T06:00:38Z</dcterms:modified>
</cp:coreProperties>
</file>