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94A3B602-1645-475A-9080-A2FD3F2073F8}" xr6:coauthVersionLast="47" xr6:coauthVersionMax="47" xr10:uidLastSave="{00000000-0000-0000-0000-000000000000}"/>
  <bookViews>
    <workbookView xWindow="-108" yWindow="-108" windowWidth="19416" windowHeight="10560" firstSheet="1" activeTab="1" xr2:uid="{00000000-000D-0000-FFFF-FFFF00000000}"/>
  </bookViews>
  <sheets>
    <sheet name="data1回帰" sheetId="3" r:id="rId1"/>
    <sheet name="データ" sheetId="8" r:id="rId2"/>
  </sheets>
  <definedNames>
    <definedName name="solver_eng" localSheetId="1" hidden="1">1</definedName>
    <definedName name="solver_neg" localSheetId="1" hidden="1">1</definedName>
    <definedName name="solver_num" localSheetId="1" hidden="1">0</definedName>
    <definedName name="solver_opt" localSheetId="1" hidden="1">データ!$B$53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8" l="1"/>
  <c r="I8" i="8" s="1"/>
  <c r="I6" i="8"/>
  <c r="D30" i="8"/>
  <c r="E30" i="8" s="1"/>
  <c r="F30" i="8" s="1"/>
  <c r="D27" i="8"/>
  <c r="D24" i="8"/>
  <c r="D21" i="8"/>
  <c r="D14" i="8"/>
  <c r="E14" i="8" s="1"/>
  <c r="F14" i="8" s="1"/>
  <c r="D11" i="8"/>
  <c r="D8" i="8"/>
  <c r="K36" i="8"/>
  <c r="J36" i="8"/>
  <c r="H36" i="8"/>
  <c r="C36" i="8"/>
  <c r="B36" i="8"/>
  <c r="D5" i="8" s="1"/>
  <c r="L36" i="8"/>
  <c r="A6" i="8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I9" i="8" l="1"/>
  <c r="I10" i="8" s="1"/>
  <c r="I11" i="8" s="1"/>
  <c r="I12" i="8" s="1"/>
  <c r="I13" i="8" s="1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I25" i="8" s="1"/>
  <c r="I26" i="8" s="1"/>
  <c r="I27" i="8" s="1"/>
  <c r="I28" i="8" s="1"/>
  <c r="I29" i="8" s="1"/>
  <c r="I30" i="8" s="1"/>
  <c r="I31" i="8" s="1"/>
  <c r="I32" i="8" s="1"/>
  <c r="I33" i="8" s="1"/>
  <c r="I34" i="8" s="1"/>
  <c r="D9" i="8"/>
  <c r="D12" i="8"/>
  <c r="D15" i="8"/>
  <c r="D18" i="8"/>
  <c r="E21" i="8"/>
  <c r="D25" i="8"/>
  <c r="D28" i="8"/>
  <c r="D31" i="8"/>
  <c r="D34" i="8"/>
  <c r="D6" i="8"/>
  <c r="D13" i="8"/>
  <c r="D16" i="8"/>
  <c r="D19" i="8"/>
  <c r="D22" i="8"/>
  <c r="D29" i="8"/>
  <c r="D32" i="8"/>
  <c r="F21" i="8"/>
  <c r="D7" i="8"/>
  <c r="D10" i="8"/>
  <c r="D17" i="8"/>
  <c r="D20" i="8"/>
  <c r="D23" i="8"/>
  <c r="D26" i="8"/>
  <c r="D33" i="8"/>
  <c r="E8" i="8"/>
  <c r="F8" i="8" s="1"/>
  <c r="E16" i="8"/>
  <c r="F16" i="8" s="1"/>
  <c r="E24" i="8"/>
  <c r="F24" i="8" s="1"/>
  <c r="E28" i="8"/>
  <c r="F28" i="8" s="1"/>
  <c r="E32" i="8"/>
  <c r="F32" i="8" s="1"/>
  <c r="E11" i="8"/>
  <c r="F11" i="8" s="1"/>
  <c r="E15" i="8"/>
  <c r="F15" i="8" s="1"/>
  <c r="E19" i="8"/>
  <c r="F19" i="8" s="1"/>
  <c r="E27" i="8"/>
  <c r="F27" i="8" s="1"/>
  <c r="E31" i="8"/>
  <c r="F31" i="8" s="1"/>
  <c r="E5" i="8"/>
  <c r="F5" i="8" s="1"/>
  <c r="I36" i="8" l="1"/>
  <c r="E22" i="8"/>
  <c r="F22" i="8" s="1"/>
  <c r="E12" i="8"/>
  <c r="F12" i="8" s="1"/>
  <c r="E33" i="8"/>
  <c r="F33" i="8" s="1"/>
  <c r="E17" i="8"/>
  <c r="F17" i="8" s="1"/>
  <c r="E18" i="8"/>
  <c r="F18" i="8" s="1"/>
  <c r="E6" i="8"/>
  <c r="F6" i="8" s="1"/>
  <c r="E25" i="8"/>
  <c r="F25" i="8" s="1"/>
  <c r="E34" i="8"/>
  <c r="F34" i="8" s="1"/>
  <c r="F9" i="8"/>
  <c r="E9" i="8"/>
  <c r="E23" i="8"/>
  <c r="F23" i="8" s="1"/>
  <c r="E7" i="8"/>
  <c r="F7" i="8" s="1"/>
  <c r="E20" i="8"/>
  <c r="F20" i="8" s="1"/>
  <c r="D36" i="8"/>
  <c r="E26" i="8"/>
  <c r="F26" i="8" s="1"/>
  <c r="E10" i="8"/>
  <c r="F10" i="8" s="1"/>
  <c r="E29" i="8"/>
  <c r="F29" i="8" s="1"/>
  <c r="F13" i="8"/>
  <c r="E13" i="8"/>
  <c r="F36" i="8" l="1"/>
  <c r="E36" i="8"/>
  <c r="G21" i="8" l="1"/>
  <c r="G11" i="8"/>
  <c r="G30" i="8"/>
  <c r="G8" i="8"/>
  <c r="G5" i="8"/>
  <c r="G24" i="8"/>
  <c r="G14" i="8"/>
  <c r="G27" i="8"/>
  <c r="G12" i="8"/>
  <c r="G32" i="8"/>
  <c r="G18" i="8"/>
  <c r="G10" i="8"/>
  <c r="G23" i="8"/>
  <c r="G16" i="8"/>
  <c r="G7" i="8"/>
  <c r="G25" i="8"/>
  <c r="G34" i="8"/>
  <c r="G13" i="8"/>
  <c r="G19" i="8"/>
  <c r="G17" i="8"/>
  <c r="G31" i="8"/>
  <c r="G26" i="8"/>
  <c r="G29" i="8"/>
  <c r="G28" i="8"/>
  <c r="G22" i="8"/>
  <c r="G33" i="8"/>
  <c r="G6" i="8"/>
  <c r="G20" i="8"/>
  <c r="G9" i="8"/>
  <c r="G15" i="8"/>
  <c r="G36" i="8" l="1"/>
</calcChain>
</file>

<file path=xl/sharedStrings.xml><?xml version="1.0" encoding="utf-8"?>
<sst xmlns="http://schemas.openxmlformats.org/spreadsheetml/2006/main" count="52" uniqueCount="47">
  <si>
    <t>x</t>
  </si>
  <si>
    <t>(x-xbar)^2</t>
  </si>
  <si>
    <t>y</t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</si>
  <si>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</si>
  <si>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</si>
  <si>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</si>
  <si>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</si>
  <si>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</si>
  <si>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</si>
  <si>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</si>
  <si>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</si>
  <si>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自由度</t>
  </si>
  <si>
    <t>変動</t>
  </si>
  <si>
    <t>分散</t>
  </si>
  <si>
    <t>観測された分散比</t>
  </si>
  <si>
    <t>有意 F</t>
  </si>
  <si>
    <t>回帰</t>
  </si>
  <si>
    <t>残差</t>
  </si>
  <si>
    <t>合計</t>
  </si>
  <si>
    <t>係数</t>
  </si>
  <si>
    <t xml:space="preserve">t </t>
  </si>
  <si>
    <t>P-値</t>
  </si>
  <si>
    <t>下限 95%</t>
  </si>
  <si>
    <t>上限 95%</t>
  </si>
  <si>
    <t>下限 5.0%</t>
  </si>
  <si>
    <t>上限 5.0%</t>
  </si>
  <si>
    <t>切片</t>
  </si>
  <si>
    <t>残差出力</t>
  </si>
  <si>
    <t>確率</t>
  </si>
  <si>
    <t>観測値</t>
  </si>
  <si>
    <t>予測値: y</t>
  </si>
  <si>
    <t>標準残差</t>
  </si>
  <si>
    <t>百分位数</t>
  </si>
  <si>
    <t>№</t>
  </si>
  <si>
    <t>ubar^2</t>
    <phoneticPr fontId="4"/>
  </si>
  <si>
    <t>ubar^3</t>
    <phoneticPr fontId="4"/>
  </si>
  <si>
    <t>X1(x)=u=x-xbar</t>
    <phoneticPr fontId="4"/>
  </si>
  <si>
    <t>X1</t>
    <phoneticPr fontId="4"/>
  </si>
  <si>
    <t>X2</t>
    <phoneticPr fontId="4"/>
  </si>
  <si>
    <t>X2(x)=u^2-ubar^3/ubar2*u-ubar^2</t>
    <phoneticPr fontId="4"/>
  </si>
  <si>
    <t>当間隔でなく、繰り返し数も異なる場合の1次、 2次の直交多項式</t>
    <rPh sb="0" eb="1">
      <t>トウ</t>
    </rPh>
    <rPh sb="1" eb="3">
      <t>カンカク</t>
    </rPh>
    <rPh sb="7" eb="8">
      <t>ク</t>
    </rPh>
    <rPh sb="9" eb="10">
      <t>カエ</t>
    </rPh>
    <rPh sb="11" eb="12">
      <t>スウ</t>
    </rPh>
    <rPh sb="13" eb="14">
      <t>コト</t>
    </rPh>
    <rPh sb="16" eb="18">
      <t>バアイ</t>
    </rPh>
    <rPh sb="20" eb="21">
      <t>ジ</t>
    </rPh>
    <rPh sb="24" eb="25">
      <t>ジ</t>
    </rPh>
    <rPh sb="26" eb="28">
      <t>チョッコウ</t>
    </rPh>
    <rPh sb="28" eb="31">
      <t>タコウシキ</t>
    </rPh>
    <phoneticPr fontId="4"/>
  </si>
  <si>
    <t xml:space="preserve"> </t>
  </si>
  <si>
    <t xml:space="preserve">       </t>
  </si>
  <si>
    <t>日</t>
    <rPh sb="0" eb="1">
      <t>ヒ</t>
    </rPh>
    <phoneticPr fontId="10"/>
  </si>
  <si>
    <t>来客数(人)</t>
    <rPh sb="0" eb="2">
      <t>ライキャク</t>
    </rPh>
    <rPh sb="2" eb="3">
      <t>スウ</t>
    </rPh>
    <rPh sb="4" eb="5">
      <t>ニン</t>
    </rPh>
    <phoneticPr fontId="10"/>
  </si>
  <si>
    <t>売り上げ(万円/日)</t>
    <rPh sb="0" eb="1">
      <t>ウ</t>
    </rPh>
    <rPh sb="2" eb="3">
      <t>ア</t>
    </rPh>
    <rPh sb="5" eb="7">
      <t>マンエン</t>
    </rPh>
    <rPh sb="8" eb="9">
      <t>ニチ</t>
    </rPh>
    <phoneticPr fontId="10"/>
  </si>
  <si>
    <t>y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</si>
</sst>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0_ "/>
    <numFmt numFmtId="180" formatCode="0.0"/>
  </numFmts>
  <fonts count="12" x14ac:knownFonts="1">
    <font>
      <sz val="11"/>
      <color theme="1"/>
      <name val="游ゴシック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sz val="11"/>
      <color theme="1"/>
      <name val="ＭＳ ゴシック"/>
      <family val="3"/>
      <charset val="128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0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 cmpd="sng" algn="ctr">
              <a:noFill/>
              <a:prstDash val="solid"/>
              <a:round/>
            </a:ln>
          </c:spPr>
          <c:xVal>
            <c:numRef>
              <c:f>#REF!</c:f>
            </c:numRef>
          </c:xVal>
          <c:yVal>
            <c:numRef>
              <c:f>data1回帰!$C$26:$C$50</c:f>
              <c:numCache>
                <c:formatCode>General</c:formatCode>
                <c:ptCount val="25"/>
                <c:pt idx="0">
                  <c:v>0.95100998415934901</c:v>
                </c:pt>
                <c:pt idx="1">
                  <c:v>-7.9488674730652997</c:v>
                </c:pt>
                <c:pt idx="2">
                  <c:v>0.44580841469203097</c:v>
                </c:pt>
                <c:pt idx="3">
                  <c:v>10.247211126365301</c:v>
                </c:pt>
                <c:pt idx="4">
                  <c:v>-3.74661541562612</c:v>
                </c:pt>
                <c:pt idx="5">
                  <c:v>0.51275934051123795</c:v>
                </c:pt>
                <c:pt idx="6">
                  <c:v>-4.9002973290563601</c:v>
                </c:pt>
                <c:pt idx="7">
                  <c:v>2.9672411138952701</c:v>
                </c:pt>
                <c:pt idx="8">
                  <c:v>-2.3248072856014401</c:v>
                </c:pt>
                <c:pt idx="9">
                  <c:v>5.82390712874518</c:v>
                </c:pt>
                <c:pt idx="10">
                  <c:v>6.1990726538040004</c:v>
                </c:pt>
                <c:pt idx="11">
                  <c:v>2.0811193865353901</c:v>
                </c:pt>
                <c:pt idx="12">
                  <c:v>-9.5764994836957005</c:v>
                </c:pt>
                <c:pt idx="13">
                  <c:v>1.0661630897500101</c:v>
                </c:pt>
                <c:pt idx="14">
                  <c:v>-5.6975443710273597</c:v>
                </c:pt>
                <c:pt idx="15">
                  <c:v>6.6609112374343198</c:v>
                </c:pt>
                <c:pt idx="16">
                  <c:v>-0.14054025346662499</c:v>
                </c:pt>
                <c:pt idx="17">
                  <c:v>3.0574818603262099</c:v>
                </c:pt>
                <c:pt idx="18">
                  <c:v>2.1478279969804701</c:v>
                </c:pt>
                <c:pt idx="19">
                  <c:v>-5.9008988435899896</c:v>
                </c:pt>
                <c:pt idx="20">
                  <c:v>0.82142199581929298</c:v>
                </c:pt>
                <c:pt idx="21">
                  <c:v>-0.86355904776220904</c:v>
                </c:pt>
                <c:pt idx="22">
                  <c:v>5.5565640520528898</c:v>
                </c:pt>
                <c:pt idx="23">
                  <c:v>-2.8523397434453002</c:v>
                </c:pt>
                <c:pt idx="24">
                  <c:v>-4.5865301347346001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68-4286-8FA3-5EA00A096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40960"/>
        <c:axId val="190442880"/>
      </c:scatterChart>
      <c:valAx>
        <c:axId val="19044096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442880"/>
        <c:crosses val="autoZero"/>
        <c:crossBetween val="midCat"/>
      </c:valAx>
      <c:valAx>
        <c:axId val="19044288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4409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(x-xbar)^2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 cmpd="sng" algn="ctr">
              <a:noFill/>
              <a:prstDash val="solid"/>
              <a:round/>
            </a:ln>
          </c:spPr>
          <c:xVal>
            <c:numRef>
              <c:f>#REF!</c:f>
            </c:numRef>
          </c:xVal>
          <c:yVal>
            <c:numRef>
              <c:f>data1回帰!$C$26:$C$50</c:f>
              <c:numCache>
                <c:formatCode>General</c:formatCode>
                <c:ptCount val="25"/>
                <c:pt idx="0">
                  <c:v>0.95100998415934901</c:v>
                </c:pt>
                <c:pt idx="1">
                  <c:v>-7.9488674730652997</c:v>
                </c:pt>
                <c:pt idx="2">
                  <c:v>0.44580841469203097</c:v>
                </c:pt>
                <c:pt idx="3">
                  <c:v>10.247211126365301</c:v>
                </c:pt>
                <c:pt idx="4">
                  <c:v>-3.74661541562612</c:v>
                </c:pt>
                <c:pt idx="5">
                  <c:v>0.51275934051123795</c:v>
                </c:pt>
                <c:pt idx="6">
                  <c:v>-4.9002973290563601</c:v>
                </c:pt>
                <c:pt idx="7">
                  <c:v>2.9672411138952701</c:v>
                </c:pt>
                <c:pt idx="8">
                  <c:v>-2.3248072856014401</c:v>
                </c:pt>
                <c:pt idx="9">
                  <c:v>5.82390712874518</c:v>
                </c:pt>
                <c:pt idx="10">
                  <c:v>6.1990726538040004</c:v>
                </c:pt>
                <c:pt idx="11">
                  <c:v>2.0811193865353901</c:v>
                </c:pt>
                <c:pt idx="12">
                  <c:v>-9.5764994836957005</c:v>
                </c:pt>
                <c:pt idx="13">
                  <c:v>1.0661630897500101</c:v>
                </c:pt>
                <c:pt idx="14">
                  <c:v>-5.6975443710273597</c:v>
                </c:pt>
                <c:pt idx="15">
                  <c:v>6.6609112374343198</c:v>
                </c:pt>
                <c:pt idx="16">
                  <c:v>-0.14054025346662499</c:v>
                </c:pt>
                <c:pt idx="17">
                  <c:v>3.0574818603262099</c:v>
                </c:pt>
                <c:pt idx="18">
                  <c:v>2.1478279969804701</c:v>
                </c:pt>
                <c:pt idx="19">
                  <c:v>-5.9008988435899896</c:v>
                </c:pt>
                <c:pt idx="20">
                  <c:v>0.82142199581929298</c:v>
                </c:pt>
                <c:pt idx="21">
                  <c:v>-0.86355904776220904</c:v>
                </c:pt>
                <c:pt idx="22">
                  <c:v>5.5565640520528898</c:v>
                </c:pt>
                <c:pt idx="23">
                  <c:v>-2.8523397434453002</c:v>
                </c:pt>
                <c:pt idx="24">
                  <c:v>-4.5865301347346001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81-4561-B0D8-E9458EE17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96768"/>
        <c:axId val="190498688"/>
      </c:scatterChart>
      <c:valAx>
        <c:axId val="19049676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(x-xbar)^2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498688"/>
        <c:crosses val="autoZero"/>
        <c:crossBetween val="midCat"/>
      </c:valAx>
      <c:valAx>
        <c:axId val="19049868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4967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 cap="rnd" cmpd="sng" algn="ctr">
              <a:noFill/>
              <a:prstDash val="solid"/>
              <a:round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0C-4D05-BC9F-6543F072B03B}"/>
            </c:ext>
          </c:extLst>
        </c:ser>
        <c:ser>
          <c:idx val="1"/>
          <c:order val="1"/>
          <c:tx>
            <c:v>予測値: y</c:v>
          </c:tx>
          <c:spPr>
            <a:ln w="19050" cap="rnd" cmpd="sng" algn="ctr">
              <a:noFill/>
              <a:prstDash val="solid"/>
              <a:round/>
            </a:ln>
          </c:spPr>
          <c:xVal>
            <c:numRef>
              <c:f>#REF!</c:f>
            </c:numRef>
          </c:xVal>
          <c:yVal>
            <c:numRef>
              <c:f>data1回帰!$B$26:$B$50</c:f>
              <c:numCache>
                <c:formatCode>General</c:formatCode>
                <c:ptCount val="25"/>
                <c:pt idx="0">
                  <c:v>9.4009815184524292</c:v>
                </c:pt>
                <c:pt idx="1">
                  <c:v>9.4009815184524292</c:v>
                </c:pt>
                <c:pt idx="2">
                  <c:v>9.4009815184524292</c:v>
                </c:pt>
                <c:pt idx="3">
                  <c:v>9.4009815184524292</c:v>
                </c:pt>
                <c:pt idx="4">
                  <c:v>9.4009815184524292</c:v>
                </c:pt>
                <c:pt idx="5">
                  <c:v>65.056965986988104</c:v>
                </c:pt>
                <c:pt idx="6">
                  <c:v>65.056965986988104</c:v>
                </c:pt>
                <c:pt idx="7">
                  <c:v>65.056965986988104</c:v>
                </c:pt>
                <c:pt idx="8">
                  <c:v>65.056965986988104</c:v>
                </c:pt>
                <c:pt idx="9">
                  <c:v>65.056965986988104</c:v>
                </c:pt>
                <c:pt idx="10">
                  <c:v>95.773012205116402</c:v>
                </c:pt>
                <c:pt idx="11">
                  <c:v>95.773012205116402</c:v>
                </c:pt>
                <c:pt idx="12">
                  <c:v>95.773012205116402</c:v>
                </c:pt>
                <c:pt idx="13">
                  <c:v>95.773012205116402</c:v>
                </c:pt>
                <c:pt idx="14">
                  <c:v>95.773012205116402</c:v>
                </c:pt>
                <c:pt idx="15">
                  <c:v>101.54912017283699</c:v>
                </c:pt>
                <c:pt idx="16">
                  <c:v>101.54912017283699</c:v>
                </c:pt>
                <c:pt idx="17">
                  <c:v>101.54912017283699</c:v>
                </c:pt>
                <c:pt idx="18">
                  <c:v>101.54912017283699</c:v>
                </c:pt>
                <c:pt idx="19">
                  <c:v>101.54912017283699</c:v>
                </c:pt>
                <c:pt idx="20">
                  <c:v>82.3852898901511</c:v>
                </c:pt>
                <c:pt idx="21">
                  <c:v>82.3852898901511</c:v>
                </c:pt>
                <c:pt idx="22">
                  <c:v>82.3852898901511</c:v>
                </c:pt>
                <c:pt idx="23">
                  <c:v>82.3852898901511</c:v>
                </c:pt>
                <c:pt idx="24">
                  <c:v>82.3852898901511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0C-4D05-BC9F-6543F072B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119360"/>
        <c:axId val="191121280"/>
      </c:scatterChart>
      <c:valAx>
        <c:axId val="19111936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121280"/>
        <c:crosses val="autoZero"/>
        <c:crossBetween val="midCat"/>
      </c:valAx>
      <c:valAx>
        <c:axId val="19112128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119360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(x-xbar)^2 </a:t>
            </a:r>
            <a:r>
              <a:rPr lang="ja-JP" altLang="en-US"/>
              <a:t>観測値グラフ</a:t>
            </a:r>
          </a:p>
        </c:rich>
      </c:tx>
      <c:layout>
        <c:manualLayout>
          <c:xMode val="edge"/>
          <c:yMode val="edge"/>
          <c:x val="0.19323699594368887"/>
          <c:y val="3.837720954949301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 cap="rnd" cmpd="sng" algn="ctr">
              <a:noFill/>
              <a:prstDash val="solid"/>
              <a:round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3-4198-9D58-FF910D3B1196}"/>
            </c:ext>
          </c:extLst>
        </c:ser>
        <c:ser>
          <c:idx val="1"/>
          <c:order val="1"/>
          <c:tx>
            <c:v>予測値: y</c:v>
          </c:tx>
          <c:spPr>
            <a:ln w="19050" cap="rnd" cmpd="sng" algn="ctr">
              <a:noFill/>
              <a:prstDash val="solid"/>
              <a:round/>
            </a:ln>
          </c:spPr>
          <c:xVal>
            <c:numRef>
              <c:f>#REF!</c:f>
            </c:numRef>
          </c:xVal>
          <c:yVal>
            <c:numRef>
              <c:f>data1回帰!$B$26:$B$50</c:f>
              <c:numCache>
                <c:formatCode>General</c:formatCode>
                <c:ptCount val="25"/>
                <c:pt idx="0">
                  <c:v>9.4009815184524292</c:v>
                </c:pt>
                <c:pt idx="1">
                  <c:v>9.4009815184524292</c:v>
                </c:pt>
                <c:pt idx="2">
                  <c:v>9.4009815184524292</c:v>
                </c:pt>
                <c:pt idx="3">
                  <c:v>9.4009815184524292</c:v>
                </c:pt>
                <c:pt idx="4">
                  <c:v>9.4009815184524292</c:v>
                </c:pt>
                <c:pt idx="5">
                  <c:v>65.056965986988104</c:v>
                </c:pt>
                <c:pt idx="6">
                  <c:v>65.056965986988104</c:v>
                </c:pt>
                <c:pt idx="7">
                  <c:v>65.056965986988104</c:v>
                </c:pt>
                <c:pt idx="8">
                  <c:v>65.056965986988104</c:v>
                </c:pt>
                <c:pt idx="9">
                  <c:v>65.056965986988104</c:v>
                </c:pt>
                <c:pt idx="10">
                  <c:v>95.773012205116402</c:v>
                </c:pt>
                <c:pt idx="11">
                  <c:v>95.773012205116402</c:v>
                </c:pt>
                <c:pt idx="12">
                  <c:v>95.773012205116402</c:v>
                </c:pt>
                <c:pt idx="13">
                  <c:v>95.773012205116402</c:v>
                </c:pt>
                <c:pt idx="14">
                  <c:v>95.773012205116402</c:v>
                </c:pt>
                <c:pt idx="15">
                  <c:v>101.54912017283699</c:v>
                </c:pt>
                <c:pt idx="16">
                  <c:v>101.54912017283699</c:v>
                </c:pt>
                <c:pt idx="17">
                  <c:v>101.54912017283699</c:v>
                </c:pt>
                <c:pt idx="18">
                  <c:v>101.54912017283699</c:v>
                </c:pt>
                <c:pt idx="19">
                  <c:v>101.54912017283699</c:v>
                </c:pt>
                <c:pt idx="20">
                  <c:v>82.3852898901511</c:v>
                </c:pt>
                <c:pt idx="21">
                  <c:v>82.3852898901511</c:v>
                </c:pt>
                <c:pt idx="22">
                  <c:v>82.3852898901511</c:v>
                </c:pt>
                <c:pt idx="23">
                  <c:v>82.3852898901511</c:v>
                </c:pt>
                <c:pt idx="24">
                  <c:v>82.3852898901511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D3-4198-9D58-FF910D3B1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181184"/>
        <c:axId val="191183104"/>
      </c:scatterChart>
      <c:valAx>
        <c:axId val="19118118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(x-xbar)^2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183104"/>
        <c:crosses val="autoZero"/>
        <c:crossBetween val="midCat"/>
      </c:valAx>
      <c:valAx>
        <c:axId val="19118310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18118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正規確率グラフ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 cmpd="sng" algn="ctr">
              <a:noFill/>
              <a:prstDash val="solid"/>
              <a:round/>
            </a:ln>
          </c:spPr>
          <c:xVal>
            <c:numRef>
              <c:f>data1回帰!$F$26:$F$50</c:f>
              <c:numCache>
                <c:formatCode>General</c:formatCode>
                <c:ptCount val="25"/>
                <c:pt idx="0">
                  <c:v>2</c:v>
                </c:pt>
                <c:pt idx="1">
                  <c:v>6</c:v>
                </c:pt>
                <c:pt idx="2">
                  <c:v>10</c:v>
                </c:pt>
                <c:pt idx="3">
                  <c:v>14</c:v>
                </c:pt>
                <c:pt idx="4">
                  <c:v>18</c:v>
                </c:pt>
                <c:pt idx="5">
                  <c:v>22</c:v>
                </c:pt>
                <c:pt idx="6">
                  <c:v>26</c:v>
                </c:pt>
                <c:pt idx="7">
                  <c:v>30</c:v>
                </c:pt>
                <c:pt idx="8">
                  <c:v>34</c:v>
                </c:pt>
                <c:pt idx="9">
                  <c:v>38</c:v>
                </c:pt>
                <c:pt idx="10">
                  <c:v>42</c:v>
                </c:pt>
                <c:pt idx="11">
                  <c:v>46</c:v>
                </c:pt>
                <c:pt idx="12">
                  <c:v>50</c:v>
                </c:pt>
                <c:pt idx="13">
                  <c:v>54</c:v>
                </c:pt>
                <c:pt idx="14">
                  <c:v>58</c:v>
                </c:pt>
                <c:pt idx="15">
                  <c:v>62</c:v>
                </c:pt>
                <c:pt idx="16">
                  <c:v>66</c:v>
                </c:pt>
                <c:pt idx="17">
                  <c:v>70</c:v>
                </c:pt>
                <c:pt idx="18">
                  <c:v>74</c:v>
                </c:pt>
                <c:pt idx="19">
                  <c:v>78</c:v>
                </c:pt>
                <c:pt idx="20">
                  <c:v>82</c:v>
                </c:pt>
                <c:pt idx="21">
                  <c:v>86</c:v>
                </c:pt>
                <c:pt idx="22">
                  <c:v>90</c:v>
                </c:pt>
                <c:pt idx="23">
                  <c:v>94</c:v>
                </c:pt>
                <c:pt idx="24">
                  <c:v>98</c:v>
                </c:pt>
              </c:numCache>
            </c:numRef>
          </c:xVal>
          <c:yVal>
            <c:numRef>
              <c:f>data1回帰!$G$26:$G$50</c:f>
              <c:numCache>
                <c:formatCode>General</c:formatCode>
                <c:ptCount val="25"/>
                <c:pt idx="0">
                  <c:v>1.45211404538713</c:v>
                </c:pt>
                <c:pt idx="1">
                  <c:v>5.6543661028263204</c:v>
                </c:pt>
                <c:pt idx="2">
                  <c:v>9.8467899331444606</c:v>
                </c:pt>
                <c:pt idx="3">
                  <c:v>10.351991502611799</c:v>
                </c:pt>
                <c:pt idx="4">
                  <c:v>19.648192644817801</c:v>
                </c:pt>
                <c:pt idx="5">
                  <c:v>60.156668657931696</c:v>
                </c:pt>
                <c:pt idx="6">
                  <c:v>62.732158701386702</c:v>
                </c:pt>
                <c:pt idx="7">
                  <c:v>65.569725327499299</c:v>
                </c:pt>
                <c:pt idx="8">
                  <c:v>68.024207100883402</c:v>
                </c:pt>
                <c:pt idx="9">
                  <c:v>70.880873115733294</c:v>
                </c:pt>
                <c:pt idx="10">
                  <c:v>77.798759755416498</c:v>
                </c:pt>
                <c:pt idx="11">
                  <c:v>79.532950146705801</c:v>
                </c:pt>
                <c:pt idx="12">
                  <c:v>81.521730842388905</c:v>
                </c:pt>
                <c:pt idx="13">
                  <c:v>83.206711885970407</c:v>
                </c:pt>
                <c:pt idx="14">
                  <c:v>86.196512721420703</c:v>
                </c:pt>
                <c:pt idx="15">
                  <c:v>87.941853942204006</c:v>
                </c:pt>
                <c:pt idx="16">
                  <c:v>90.075467834089096</c:v>
                </c:pt>
                <c:pt idx="17">
                  <c:v>95.648221329247505</c:v>
                </c:pt>
                <c:pt idx="18">
                  <c:v>96.839175294866394</c:v>
                </c:pt>
                <c:pt idx="19">
                  <c:v>97.854131591651793</c:v>
                </c:pt>
                <c:pt idx="20">
                  <c:v>101.40857991937099</c:v>
                </c:pt>
                <c:pt idx="21">
                  <c:v>101.97208485892</c:v>
                </c:pt>
                <c:pt idx="22">
                  <c:v>103.696948169818</c:v>
                </c:pt>
                <c:pt idx="23">
                  <c:v>104.60660203316399</c:v>
                </c:pt>
                <c:pt idx="24">
                  <c:v>108.21003141027199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76-4C31-A115-203ED1157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16640"/>
        <c:axId val="191218816"/>
      </c:scatterChart>
      <c:valAx>
        <c:axId val="19121664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サンプル百分位数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18816"/>
        <c:crosses val="autoZero"/>
        <c:crossBetween val="midCat"/>
      </c:valAx>
      <c:valAx>
        <c:axId val="19121881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166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</xdr:colOff>
      <xdr:row>8</xdr:row>
      <xdr:rowOff>160019</xdr:rowOff>
    </xdr:from>
    <xdr:to>
      <xdr:col>16</xdr:col>
      <xdr:colOff>0</xdr:colOff>
      <xdr:row>18</xdr:row>
      <xdr:rowOff>152399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11</xdr:row>
      <xdr:rowOff>167640</xdr:rowOff>
    </xdr:from>
    <xdr:to>
      <xdr:col>16</xdr:col>
      <xdr:colOff>670559</xdr:colOff>
      <xdr:row>21</xdr:row>
      <xdr:rowOff>167639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434339</xdr:colOff>
      <xdr:row>14</xdr:row>
      <xdr:rowOff>53340</xdr:rowOff>
    </xdr:from>
    <xdr:to>
      <xdr:col>17</xdr:col>
      <xdr:colOff>434339</xdr:colOff>
      <xdr:row>24</xdr:row>
      <xdr:rowOff>60959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83821</xdr:colOff>
      <xdr:row>17</xdr:row>
      <xdr:rowOff>152399</xdr:rowOff>
    </xdr:from>
    <xdr:to>
      <xdr:col>17</xdr:col>
      <xdr:colOff>83820</xdr:colOff>
      <xdr:row>27</xdr:row>
      <xdr:rowOff>160019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629920</xdr:colOff>
      <xdr:row>1</xdr:row>
      <xdr:rowOff>0</xdr:rowOff>
    </xdr:from>
    <xdr:to>
      <xdr:col>4</xdr:col>
      <xdr:colOff>640080</xdr:colOff>
      <xdr:row>3</xdr:row>
      <xdr:rowOff>10160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5469BDEA-5CFF-4A1C-9228-201B1966AAAB}"/>
            </a:ext>
          </a:extLst>
        </xdr:cNvPr>
        <xdr:cNvCxnSpPr/>
      </xdr:nvCxnSpPr>
      <xdr:spPr>
        <a:xfrm flipH="1">
          <a:off x="3982720" y="233680"/>
          <a:ext cx="1005840" cy="4775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243840</xdr:colOff>
      <xdr:row>0</xdr:row>
      <xdr:rowOff>182880</xdr:rowOff>
    </xdr:from>
    <xdr:to>
      <xdr:col>6</xdr:col>
      <xdr:colOff>314960</xdr:colOff>
      <xdr:row>3</xdr:row>
      <xdr:rowOff>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A2036CDC-26EF-4EB8-96CA-A5A3CD9AEB95}"/>
            </a:ext>
          </a:extLst>
        </xdr:cNvPr>
        <xdr:cNvCxnSpPr/>
      </xdr:nvCxnSpPr>
      <xdr:spPr>
        <a:xfrm>
          <a:off x="5303520" y="182880"/>
          <a:ext cx="701040" cy="5181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228600</xdr:colOff>
      <xdr:row>49</xdr:row>
      <xdr:rowOff>175260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C8B1653B-E80B-4890-8ECE-2B5516A3B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8780" y="4343400"/>
          <a:ext cx="22860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0"/>
  <sheetViews>
    <sheetView topLeftCell="A43" workbookViewId="0">
      <selection activeCell="F4" sqref="F4"/>
    </sheetView>
  </sheetViews>
  <sheetFormatPr defaultColWidth="9" defaultRowHeight="18" x14ac:dyDescent="0.45"/>
  <cols>
    <col min="5" max="5" width="14.69921875" customWidth="1"/>
    <col min="6" max="6" width="10.19921875" customWidth="1"/>
  </cols>
  <sheetData>
    <row r="1" spans="1:9" x14ac:dyDescent="0.45">
      <c r="A1" t="s">
        <v>3</v>
      </c>
    </row>
    <row r="3" spans="1:9" x14ac:dyDescent="0.45">
      <c r="A3" s="6" t="s">
        <v>4</v>
      </c>
      <c r="B3" s="6"/>
    </row>
    <row r="4" spans="1:9" x14ac:dyDescent="0.45">
      <c r="A4" s="7" t="s">
        <v>5</v>
      </c>
      <c r="B4" s="7">
        <v>0.98965746917159503</v>
      </c>
    </row>
    <row r="5" spans="1:9" x14ac:dyDescent="0.45">
      <c r="A5" s="7" t="s">
        <v>6</v>
      </c>
      <c r="B5" s="7">
        <v>0.979421906287127</v>
      </c>
    </row>
    <row r="6" spans="1:9" x14ac:dyDescent="0.45">
      <c r="A6" s="7" t="s">
        <v>7</v>
      </c>
      <c r="B6" s="7">
        <v>0.97755117049504703</v>
      </c>
    </row>
    <row r="7" spans="1:9" x14ac:dyDescent="0.45">
      <c r="A7" s="7" t="s">
        <v>8</v>
      </c>
      <c r="B7" s="7">
        <v>5.1276352408449997</v>
      </c>
    </row>
    <row r="8" spans="1:9" x14ac:dyDescent="0.45">
      <c r="A8" s="8" t="s">
        <v>9</v>
      </c>
      <c r="B8" s="8">
        <v>25</v>
      </c>
    </row>
    <row r="10" spans="1:9" x14ac:dyDescent="0.45">
      <c r="A10" t="s">
        <v>10</v>
      </c>
    </row>
    <row r="11" spans="1:9" x14ac:dyDescent="0.45">
      <c r="A11" s="9"/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</row>
    <row r="12" spans="1:9" x14ac:dyDescent="0.45">
      <c r="A12" s="7" t="s">
        <v>16</v>
      </c>
      <c r="B12" s="7">
        <v>2</v>
      </c>
      <c r="C12" s="7">
        <v>27530.975562894801</v>
      </c>
      <c r="D12" s="7">
        <v>13765.4877814474</v>
      </c>
      <c r="E12" s="7">
        <v>523.54902837373402</v>
      </c>
      <c r="F12" s="7">
        <v>2.8019252658766102E-19</v>
      </c>
    </row>
    <row r="13" spans="1:9" x14ac:dyDescent="0.45">
      <c r="A13" s="7" t="s">
        <v>17</v>
      </c>
      <c r="B13" s="7">
        <v>22</v>
      </c>
      <c r="C13" s="7">
        <v>578.43814958942301</v>
      </c>
      <c r="D13" s="7">
        <v>26.292643163155599</v>
      </c>
      <c r="E13" s="7"/>
      <c r="F13" s="7"/>
    </row>
    <row r="14" spans="1:9" x14ac:dyDescent="0.45">
      <c r="A14" s="8" t="s">
        <v>18</v>
      </c>
      <c r="B14" s="8">
        <v>24</v>
      </c>
      <c r="C14" s="8">
        <v>28109.413712484198</v>
      </c>
      <c r="D14" s="8"/>
      <c r="E14" s="8"/>
      <c r="F14" s="8"/>
    </row>
    <row r="16" spans="1:9" x14ac:dyDescent="0.45">
      <c r="A16" s="9"/>
      <c r="B16" s="9" t="s">
        <v>19</v>
      </c>
      <c r="C16" s="9" t="s">
        <v>8</v>
      </c>
      <c r="D16" s="9" t="s">
        <v>20</v>
      </c>
      <c r="E16" s="9" t="s">
        <v>21</v>
      </c>
      <c r="F16" s="9" t="s">
        <v>22</v>
      </c>
      <c r="G16" s="9" t="s">
        <v>23</v>
      </c>
      <c r="H16" s="9" t="s">
        <v>24</v>
      </c>
      <c r="I16" s="9" t="s">
        <v>25</v>
      </c>
    </row>
    <row r="17" spans="1:9" x14ac:dyDescent="0.45">
      <c r="A17" s="7" t="s">
        <v>26</v>
      </c>
      <c r="B17" s="7">
        <v>41.0347809263424</v>
      </c>
      <c r="C17" s="7">
        <v>2.6994107223752599</v>
      </c>
      <c r="D17" s="7">
        <v>15.2013847267507</v>
      </c>
      <c r="E17" s="7">
        <v>3.7549927542364698E-13</v>
      </c>
      <c r="F17" s="7">
        <v>35.436545755880097</v>
      </c>
      <c r="G17" s="7">
        <v>46.633016096804702</v>
      </c>
      <c r="H17" s="7">
        <v>40.8635679412914</v>
      </c>
      <c r="I17" s="7">
        <v>41.205993911393399</v>
      </c>
    </row>
    <row r="18" spans="1:9" x14ac:dyDescent="0.45">
      <c r="A18" s="7" t="s">
        <v>0</v>
      </c>
      <c r="B18" s="7">
        <v>0.91230385464623398</v>
      </c>
      <c r="C18" s="7">
        <v>3.6257856502526199E-2</v>
      </c>
      <c r="D18" s="7">
        <v>25.161549596366001</v>
      </c>
      <c r="E18" s="7">
        <v>1.0467088531774199E-17</v>
      </c>
      <c r="F18" s="7">
        <v>0.83710966289337196</v>
      </c>
      <c r="G18" s="7">
        <v>0.987498046399096</v>
      </c>
      <c r="H18" s="7">
        <v>0.91000416168291798</v>
      </c>
      <c r="I18" s="7">
        <v>0.91460354760954998</v>
      </c>
    </row>
    <row r="19" spans="1:9" x14ac:dyDescent="0.45">
      <c r="A19" s="8" t="s">
        <v>1</v>
      </c>
      <c r="B19" s="8">
        <v>-3.1174922813009199E-2</v>
      </c>
      <c r="C19" s="8">
        <v>1.5321740845223E-3</v>
      </c>
      <c r="D19" s="8">
        <v>-20.346854269323298</v>
      </c>
      <c r="E19" s="8">
        <v>9.299085683579541E-16</v>
      </c>
      <c r="F19" s="8">
        <v>-3.4352457367549299E-2</v>
      </c>
      <c r="G19" s="8">
        <v>-2.7997388258469001E-2</v>
      </c>
      <c r="H19" s="8">
        <v>-3.1272102577634998E-2</v>
      </c>
      <c r="I19" s="8">
        <v>-3.1077743048383399E-2</v>
      </c>
    </row>
    <row r="23" spans="1:9" x14ac:dyDescent="0.45">
      <c r="A23" t="s">
        <v>27</v>
      </c>
      <c r="F23" t="s">
        <v>28</v>
      </c>
    </row>
    <row r="25" spans="1:9" x14ac:dyDescent="0.45">
      <c r="A25" s="9" t="s">
        <v>29</v>
      </c>
      <c r="B25" s="9" t="s">
        <v>30</v>
      </c>
      <c r="C25" s="9" t="s">
        <v>17</v>
      </c>
      <c r="D25" s="9" t="s">
        <v>31</v>
      </c>
      <c r="F25" s="9" t="s">
        <v>32</v>
      </c>
      <c r="G25" s="9" t="s">
        <v>2</v>
      </c>
    </row>
    <row r="26" spans="1:9" x14ac:dyDescent="0.45">
      <c r="A26" s="7">
        <v>1</v>
      </c>
      <c r="B26" s="7">
        <v>9.4009815184524292</v>
      </c>
      <c r="C26" s="7">
        <v>0.95100998415934901</v>
      </c>
      <c r="D26" s="7">
        <v>0.193714546051419</v>
      </c>
      <c r="F26" s="7">
        <v>2</v>
      </c>
      <c r="G26" s="7">
        <v>1.45211404538713</v>
      </c>
    </row>
    <row r="27" spans="1:9" x14ac:dyDescent="0.45">
      <c r="A27" s="7">
        <v>2</v>
      </c>
      <c r="B27" s="7">
        <v>9.4009815184524292</v>
      </c>
      <c r="C27" s="7">
        <v>-7.9488674730652997</v>
      </c>
      <c r="D27" s="7">
        <v>-1.6191325851629801</v>
      </c>
      <c r="F27" s="7">
        <v>6</v>
      </c>
      <c r="G27" s="7">
        <v>5.6543661028263204</v>
      </c>
    </row>
    <row r="28" spans="1:9" x14ac:dyDescent="0.45">
      <c r="A28" s="7">
        <v>3</v>
      </c>
      <c r="B28" s="7">
        <v>9.4009815184524292</v>
      </c>
      <c r="C28" s="7">
        <v>0.44580841469203097</v>
      </c>
      <c r="D28" s="7">
        <v>9.0808273431858599E-2</v>
      </c>
      <c r="F28" s="7">
        <v>10</v>
      </c>
      <c r="G28" s="7">
        <v>9.8467899331444606</v>
      </c>
    </row>
    <row r="29" spans="1:9" x14ac:dyDescent="0.45">
      <c r="A29" s="7">
        <v>4</v>
      </c>
      <c r="B29" s="7">
        <v>9.4009815184524292</v>
      </c>
      <c r="C29" s="7">
        <v>10.247211126365301</v>
      </c>
      <c r="D29" s="7">
        <v>2.08729023322672</v>
      </c>
      <c r="F29" s="7">
        <v>14</v>
      </c>
      <c r="G29" s="7">
        <v>10.351991502611799</v>
      </c>
    </row>
    <row r="30" spans="1:9" x14ac:dyDescent="0.45">
      <c r="A30" s="7">
        <v>5</v>
      </c>
      <c r="B30" s="7">
        <v>9.4009815184524292</v>
      </c>
      <c r="C30" s="7">
        <v>-3.74661541562612</v>
      </c>
      <c r="D30" s="7">
        <v>-0.76316118290683799</v>
      </c>
      <c r="F30" s="7">
        <v>18</v>
      </c>
      <c r="G30" s="7">
        <v>19.648192644817801</v>
      </c>
    </row>
    <row r="31" spans="1:9" x14ac:dyDescent="0.45">
      <c r="A31" s="7">
        <v>6</v>
      </c>
      <c r="B31" s="7">
        <v>65.056965986988104</v>
      </c>
      <c r="C31" s="7">
        <v>0.51275934051123795</v>
      </c>
      <c r="D31" s="7">
        <v>0.10444574140676501</v>
      </c>
      <c r="F31" s="7">
        <v>22</v>
      </c>
      <c r="G31" s="7">
        <v>60.156668657931696</v>
      </c>
    </row>
    <row r="32" spans="1:9" x14ac:dyDescent="0.45">
      <c r="A32" s="7">
        <v>7</v>
      </c>
      <c r="B32" s="7">
        <v>65.056965986988104</v>
      </c>
      <c r="C32" s="7">
        <v>-4.9002973290563601</v>
      </c>
      <c r="D32" s="7">
        <v>-0.99815868227107696</v>
      </c>
      <c r="F32" s="7">
        <v>26</v>
      </c>
      <c r="G32" s="7">
        <v>62.732158701386702</v>
      </c>
    </row>
    <row r="33" spans="1:7" x14ac:dyDescent="0.45">
      <c r="A33" s="7">
        <v>8</v>
      </c>
      <c r="B33" s="7">
        <v>65.056965986988104</v>
      </c>
      <c r="C33" s="7">
        <v>2.9672411138952701</v>
      </c>
      <c r="D33" s="7">
        <v>0.60440770862298099</v>
      </c>
      <c r="F33" s="7">
        <v>30</v>
      </c>
      <c r="G33" s="7">
        <v>65.569725327499299</v>
      </c>
    </row>
    <row r="34" spans="1:7" x14ac:dyDescent="0.45">
      <c r="A34" s="7">
        <v>9</v>
      </c>
      <c r="B34" s="7">
        <v>65.056965986988104</v>
      </c>
      <c r="C34" s="7">
        <v>-2.3248072856014401</v>
      </c>
      <c r="D34" s="7">
        <v>-0.47354811777859801</v>
      </c>
      <c r="F34" s="7">
        <v>34</v>
      </c>
      <c r="G34" s="7">
        <v>68.024207100883402</v>
      </c>
    </row>
    <row r="35" spans="1:7" x14ac:dyDescent="0.45">
      <c r="A35" s="7">
        <v>10</v>
      </c>
      <c r="B35" s="7">
        <v>65.056965986988104</v>
      </c>
      <c r="C35" s="7">
        <v>5.82390712874518</v>
      </c>
      <c r="D35" s="7">
        <v>1.1862919890244401</v>
      </c>
      <c r="F35" s="7">
        <v>38</v>
      </c>
      <c r="G35" s="7">
        <v>70.880873115733294</v>
      </c>
    </row>
    <row r="36" spans="1:7" x14ac:dyDescent="0.45">
      <c r="A36" s="7">
        <v>11</v>
      </c>
      <c r="B36" s="7">
        <v>95.773012205116402</v>
      </c>
      <c r="C36" s="7">
        <v>6.1990726538040004</v>
      </c>
      <c r="D36" s="7">
        <v>1.2627107654741501</v>
      </c>
      <c r="F36" s="7">
        <v>42</v>
      </c>
      <c r="G36" s="7">
        <v>77.798759755416498</v>
      </c>
    </row>
    <row r="37" spans="1:7" x14ac:dyDescent="0.45">
      <c r="A37" s="7">
        <v>12</v>
      </c>
      <c r="B37" s="7">
        <v>95.773012205116402</v>
      </c>
      <c r="C37" s="7">
        <v>2.0811193865353901</v>
      </c>
      <c r="D37" s="7">
        <v>0.423910478287851</v>
      </c>
      <c r="F37" s="7">
        <v>46</v>
      </c>
      <c r="G37" s="7">
        <v>79.532950146705801</v>
      </c>
    </row>
    <row r="38" spans="1:7" x14ac:dyDescent="0.45">
      <c r="A38" s="7">
        <v>13</v>
      </c>
      <c r="B38" s="7">
        <v>95.773012205116402</v>
      </c>
      <c r="C38" s="7">
        <v>-9.5764994836957005</v>
      </c>
      <c r="D38" s="7">
        <v>-1.95067063558286</v>
      </c>
      <c r="F38" s="7">
        <v>50</v>
      </c>
      <c r="G38" s="7">
        <v>81.521730842388905</v>
      </c>
    </row>
    <row r="39" spans="1:7" x14ac:dyDescent="0.45">
      <c r="A39" s="7">
        <v>14</v>
      </c>
      <c r="B39" s="7">
        <v>95.773012205116402</v>
      </c>
      <c r="C39" s="7">
        <v>1.0661630897500101</v>
      </c>
      <c r="D39" s="7">
        <v>0.21717048441953599</v>
      </c>
      <c r="F39" s="7">
        <v>54</v>
      </c>
      <c r="G39" s="7">
        <v>83.206711885970407</v>
      </c>
    </row>
    <row r="40" spans="1:7" x14ac:dyDescent="0.45">
      <c r="A40" s="7">
        <v>15</v>
      </c>
      <c r="B40" s="7">
        <v>95.773012205116402</v>
      </c>
      <c r="C40" s="7">
        <v>-5.6975443710273597</v>
      </c>
      <c r="D40" s="7">
        <v>-1.1605527174533301</v>
      </c>
      <c r="F40" s="7">
        <v>58</v>
      </c>
      <c r="G40" s="7">
        <v>86.196512721420703</v>
      </c>
    </row>
    <row r="41" spans="1:7" x14ac:dyDescent="0.45">
      <c r="A41" s="7">
        <v>16</v>
      </c>
      <c r="B41" s="7">
        <v>101.54912017283699</v>
      </c>
      <c r="C41" s="7">
        <v>6.6609112374343198</v>
      </c>
      <c r="D41" s="7">
        <v>1.3567842800188601</v>
      </c>
      <c r="F41" s="7">
        <v>62</v>
      </c>
      <c r="G41" s="7">
        <v>87.941853942204006</v>
      </c>
    </row>
    <row r="42" spans="1:7" x14ac:dyDescent="0.45">
      <c r="A42" s="7">
        <v>17</v>
      </c>
      <c r="B42" s="7">
        <v>101.54912017283699</v>
      </c>
      <c r="C42" s="7">
        <v>-0.14054025346662499</v>
      </c>
      <c r="D42" s="7">
        <v>-2.8627135209630901E-2</v>
      </c>
      <c r="F42" s="7">
        <v>66</v>
      </c>
      <c r="G42" s="7">
        <v>90.075467834089096</v>
      </c>
    </row>
    <row r="43" spans="1:7" x14ac:dyDescent="0.45">
      <c r="A43" s="7">
        <v>18</v>
      </c>
      <c r="B43" s="7">
        <v>101.54912017283699</v>
      </c>
      <c r="C43" s="7">
        <v>3.0574818603262099</v>
      </c>
      <c r="D43" s="7">
        <v>0.62278916152188202</v>
      </c>
      <c r="F43" s="7">
        <v>70</v>
      </c>
      <c r="G43" s="7">
        <v>95.648221329247505</v>
      </c>
    </row>
    <row r="44" spans="1:7" x14ac:dyDescent="0.45">
      <c r="A44" s="7">
        <v>19</v>
      </c>
      <c r="B44" s="7">
        <v>101.54912017283699</v>
      </c>
      <c r="C44" s="7">
        <v>2.1478279969804701</v>
      </c>
      <c r="D44" s="7">
        <v>0.43749858819766602</v>
      </c>
      <c r="F44" s="7">
        <v>74</v>
      </c>
      <c r="G44" s="7">
        <v>96.839175294866394</v>
      </c>
    </row>
    <row r="45" spans="1:7" x14ac:dyDescent="0.45">
      <c r="A45" s="7">
        <v>20</v>
      </c>
      <c r="B45" s="7">
        <v>101.54912017283699</v>
      </c>
      <c r="C45" s="7">
        <v>-5.9008988435899896</v>
      </c>
      <c r="D45" s="7">
        <v>-1.20197470039373</v>
      </c>
      <c r="F45" s="7">
        <v>78</v>
      </c>
      <c r="G45" s="7">
        <v>97.854131591651793</v>
      </c>
    </row>
    <row r="46" spans="1:7" x14ac:dyDescent="0.45">
      <c r="A46" s="7">
        <v>21</v>
      </c>
      <c r="B46" s="7">
        <v>82.3852898901511</v>
      </c>
      <c r="C46" s="7">
        <v>0.82142199581929298</v>
      </c>
      <c r="D46" s="7">
        <v>0.16731831598744101</v>
      </c>
      <c r="F46" s="7">
        <v>82</v>
      </c>
      <c r="G46" s="7">
        <v>101.40857991937099</v>
      </c>
    </row>
    <row r="47" spans="1:7" x14ac:dyDescent="0.45">
      <c r="A47" s="7">
        <v>22</v>
      </c>
      <c r="B47" s="7">
        <v>82.3852898901511</v>
      </c>
      <c r="C47" s="7">
        <v>-0.86355904776220904</v>
      </c>
      <c r="D47" s="7">
        <v>-0.17590135930457501</v>
      </c>
      <c r="F47" s="7">
        <v>86</v>
      </c>
      <c r="G47" s="7">
        <v>101.97208485892</v>
      </c>
    </row>
    <row r="48" spans="1:7" x14ac:dyDescent="0.45">
      <c r="A48" s="7">
        <v>23</v>
      </c>
      <c r="B48" s="7">
        <v>82.3852898901511</v>
      </c>
      <c r="C48" s="7">
        <v>5.5565640520528898</v>
      </c>
      <c r="D48" s="7">
        <v>1.1318359437630301</v>
      </c>
      <c r="F48" s="7">
        <v>90</v>
      </c>
      <c r="G48" s="7">
        <v>103.696948169818</v>
      </c>
    </row>
    <row r="49" spans="1:7" x14ac:dyDescent="0.45">
      <c r="A49" s="7">
        <v>24</v>
      </c>
      <c r="B49" s="7">
        <v>82.3852898901511</v>
      </c>
      <c r="C49" s="7">
        <v>-2.8523397434453002</v>
      </c>
      <c r="D49" s="7">
        <v>-0.58100304706511396</v>
      </c>
      <c r="F49" s="7">
        <v>94</v>
      </c>
      <c r="G49" s="7">
        <v>104.60660203316399</v>
      </c>
    </row>
    <row r="50" spans="1:7" x14ac:dyDescent="0.45">
      <c r="A50" s="8">
        <v>25</v>
      </c>
      <c r="B50" s="8">
        <v>82.3852898901511</v>
      </c>
      <c r="C50" s="8">
        <v>-4.5865301347346001</v>
      </c>
      <c r="D50" s="8">
        <v>-0.93424634630586201</v>
      </c>
      <c r="F50" s="8">
        <v>98</v>
      </c>
      <c r="G50" s="8">
        <v>108.21003141027199</v>
      </c>
    </row>
  </sheetData>
  <sortState xmlns:xlrd2="http://schemas.microsoft.com/office/spreadsheetml/2017/richdata2" ref="G26:G50">
    <sortCondition ref="G26"/>
  </sortState>
  <phoneticPr fontId="4"/>
  <pageMargins left="0.69930555555555596" right="0.69930555555555596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91"/>
  <sheetViews>
    <sheetView showGridLines="0" tabSelected="1" zoomScale="75" zoomScaleNormal="75" workbookViewId="0">
      <selection activeCell="O11" sqref="O11"/>
    </sheetView>
  </sheetViews>
  <sheetFormatPr defaultColWidth="9" defaultRowHeight="18" x14ac:dyDescent="0.45"/>
  <cols>
    <col min="1" max="2" width="8.796875" style="1"/>
    <col min="3" max="3" width="10.09765625" style="1" customWidth="1"/>
    <col min="4" max="4" width="13" style="1" customWidth="1"/>
    <col min="5" max="5" width="9.296875" style="11" customWidth="1"/>
    <col min="6" max="6" width="8.19921875" style="11" customWidth="1"/>
    <col min="7" max="7" width="27.09765625" style="11" customWidth="1"/>
    <col min="8" max="8" width="10.8984375" style="1" customWidth="1"/>
    <col min="9" max="9" width="5.19921875" customWidth="1"/>
    <col min="10" max="10" width="9.5" style="1" customWidth="1"/>
    <col min="11" max="11" width="8.796875" style="1"/>
    <col min="12" max="12" width="9.296875" style="1" customWidth="1"/>
    <col min="14" max="16" width="8.796875" style="1"/>
  </cols>
  <sheetData>
    <row r="1" spans="1:16" x14ac:dyDescent="0.45">
      <c r="A1" s="2"/>
      <c r="B1" s="2"/>
      <c r="C1" s="2"/>
      <c r="D1" s="2"/>
      <c r="E1" s="2"/>
      <c r="F1" s="2"/>
      <c r="G1" s="19" t="s">
        <v>40</v>
      </c>
      <c r="H1" s="2"/>
    </row>
    <row r="2" spans="1:16" x14ac:dyDescent="0.45">
      <c r="A2" s="2"/>
      <c r="B2" s="12"/>
      <c r="C2" s="13"/>
      <c r="D2" s="2"/>
      <c r="E2" s="2"/>
      <c r="F2" s="2"/>
      <c r="G2" s="2"/>
      <c r="H2" s="2"/>
    </row>
    <row r="3" spans="1:16" x14ac:dyDescent="0.45">
      <c r="A3" s="20" t="s">
        <v>43</v>
      </c>
      <c r="B3" s="20" t="s">
        <v>44</v>
      </c>
      <c r="C3" s="24" t="s">
        <v>45</v>
      </c>
      <c r="D3" s="2"/>
      <c r="E3" s="2"/>
      <c r="G3" s="19"/>
      <c r="H3" s="2"/>
    </row>
    <row r="4" spans="1:16" x14ac:dyDescent="0.45">
      <c r="A4" s="3" t="s">
        <v>33</v>
      </c>
      <c r="B4" s="4" t="s">
        <v>0</v>
      </c>
      <c r="C4" s="4" t="s">
        <v>2</v>
      </c>
      <c r="D4" s="15" t="s">
        <v>36</v>
      </c>
      <c r="E4" s="15" t="s">
        <v>34</v>
      </c>
      <c r="F4" s="15" t="s">
        <v>35</v>
      </c>
      <c r="G4" s="15" t="s">
        <v>39</v>
      </c>
      <c r="H4"/>
      <c r="I4" s="3" t="s">
        <v>33</v>
      </c>
      <c r="J4" s="15" t="s">
        <v>37</v>
      </c>
      <c r="K4" s="15" t="s">
        <v>38</v>
      </c>
      <c r="L4" s="4" t="s">
        <v>46</v>
      </c>
      <c r="M4" s="10"/>
      <c r="P4"/>
    </row>
    <row r="5" spans="1:16" x14ac:dyDescent="0.45">
      <c r="A5" s="3">
        <v>1</v>
      </c>
      <c r="B5" s="3">
        <v>29</v>
      </c>
      <c r="C5" s="3">
        <v>50</v>
      </c>
      <c r="D5" s="14">
        <f t="shared" ref="D5:D34" si="0">B5-$B$36</f>
        <v>-0.39999999999999858</v>
      </c>
      <c r="E5" s="17">
        <f>D5^2</f>
        <v>0.15999999999999887</v>
      </c>
      <c r="F5" s="17">
        <f>D5*E5</f>
        <v>-6.3999999999999321E-2</v>
      </c>
      <c r="G5" s="18">
        <f t="shared" ref="G5:G34" si="1">D5^2-$F$36/$E$36*D5-$E$36^2</f>
        <v>-21.372358620689642</v>
      </c>
      <c r="H5"/>
      <c r="I5" s="3">
        <v>1</v>
      </c>
      <c r="J5" s="14">
        <v>-0.39999999999999858</v>
      </c>
      <c r="K5" s="14">
        <v>-21.372358620689642</v>
      </c>
      <c r="L5" s="5">
        <v>50</v>
      </c>
      <c r="M5" s="10"/>
      <c r="N5" s="11"/>
      <c r="O5" s="11"/>
      <c r="P5"/>
    </row>
    <row r="6" spans="1:16" x14ac:dyDescent="0.45">
      <c r="A6" s="3">
        <f>A5+1</f>
        <v>2</v>
      </c>
      <c r="B6" s="3">
        <v>33</v>
      </c>
      <c r="C6" s="3">
        <v>54</v>
      </c>
      <c r="D6" s="14">
        <f t="shared" si="0"/>
        <v>3.6000000000000014</v>
      </c>
      <c r="E6" s="17">
        <f t="shared" ref="E6:E34" si="2">D6^2</f>
        <v>12.96000000000001</v>
      </c>
      <c r="F6" s="17">
        <f t="shared" ref="F6:F34" si="3">D6*E6</f>
        <v>46.656000000000056</v>
      </c>
      <c r="G6" s="18">
        <f t="shared" si="1"/>
        <v>-8.5447724137930958</v>
      </c>
      <c r="H6"/>
      <c r="I6" s="3">
        <f>I5+1</f>
        <v>2</v>
      </c>
      <c r="J6" s="14">
        <v>3.6000000000000014</v>
      </c>
      <c r="K6" s="15">
        <v>-8.5447724137930958</v>
      </c>
      <c r="L6" s="4">
        <v>54</v>
      </c>
      <c r="M6" s="10"/>
      <c r="N6" s="11"/>
      <c r="O6" s="11"/>
      <c r="P6"/>
    </row>
    <row r="7" spans="1:16" x14ac:dyDescent="0.45">
      <c r="A7" s="3">
        <f t="shared" ref="A7:A34" si="4">A6+1</f>
        <v>3</v>
      </c>
      <c r="B7" s="3">
        <v>30</v>
      </c>
      <c r="C7" s="3">
        <v>52</v>
      </c>
      <c r="D7" s="14">
        <f t="shared" si="0"/>
        <v>0.60000000000000142</v>
      </c>
      <c r="E7" s="17">
        <f t="shared" si="2"/>
        <v>0.36000000000000171</v>
      </c>
      <c r="F7" s="17">
        <f t="shared" si="3"/>
        <v>0.21600000000000152</v>
      </c>
      <c r="G7" s="18">
        <f t="shared" si="1"/>
        <v>-21.165462068965507</v>
      </c>
      <c r="H7"/>
      <c r="I7" s="3">
        <f t="shared" ref="I7:I34" si="5">I6+1</f>
        <v>3</v>
      </c>
      <c r="J7" s="14">
        <v>0.60000000000000142</v>
      </c>
      <c r="K7" s="15">
        <v>-21.165462068965507</v>
      </c>
      <c r="L7" s="4">
        <v>52</v>
      </c>
      <c r="M7" s="10"/>
      <c r="N7" s="11"/>
      <c r="O7" s="11"/>
      <c r="P7"/>
    </row>
    <row r="8" spans="1:16" x14ac:dyDescent="0.45">
      <c r="A8" s="3">
        <f t="shared" si="4"/>
        <v>4</v>
      </c>
      <c r="B8" s="3">
        <v>28</v>
      </c>
      <c r="C8" s="3">
        <v>51</v>
      </c>
      <c r="D8" s="14">
        <f t="shared" si="0"/>
        <v>-1.3999999999999986</v>
      </c>
      <c r="E8" s="17">
        <f t="shared" si="2"/>
        <v>1.959999999999996</v>
      </c>
      <c r="F8" s="17">
        <f t="shared" si="3"/>
        <v>-2.7439999999999918</v>
      </c>
      <c r="G8" s="18">
        <f t="shared" si="1"/>
        <v>-19.579255172413781</v>
      </c>
      <c r="H8"/>
      <c r="I8" s="3">
        <f t="shared" si="5"/>
        <v>4</v>
      </c>
      <c r="J8" s="14">
        <v>-1.3999999999999986</v>
      </c>
      <c r="K8" s="15">
        <v>-19.579255172413781</v>
      </c>
      <c r="L8" s="4">
        <v>51</v>
      </c>
      <c r="M8" s="10"/>
      <c r="N8" s="11"/>
      <c r="O8" s="11"/>
      <c r="P8"/>
    </row>
    <row r="9" spans="1:16" x14ac:dyDescent="0.45">
      <c r="A9" s="3">
        <f t="shared" si="4"/>
        <v>5</v>
      </c>
      <c r="B9" s="3">
        <v>26</v>
      </c>
      <c r="C9" s="3">
        <v>44</v>
      </c>
      <c r="D9" s="14">
        <f t="shared" si="0"/>
        <v>-3.3999999999999986</v>
      </c>
      <c r="E9" s="17">
        <f t="shared" si="2"/>
        <v>11.55999999999999</v>
      </c>
      <c r="F9" s="17">
        <f t="shared" si="3"/>
        <v>-39.303999999999952</v>
      </c>
      <c r="G9" s="18">
        <f t="shared" si="1"/>
        <v>-9.9930482758620531</v>
      </c>
      <c r="H9"/>
      <c r="I9" s="3">
        <f t="shared" si="5"/>
        <v>5</v>
      </c>
      <c r="J9" s="14">
        <v>-3.3999999999999986</v>
      </c>
      <c r="K9" s="15">
        <v>-9.9930482758620531</v>
      </c>
      <c r="L9" s="4">
        <v>44</v>
      </c>
      <c r="M9" s="10"/>
      <c r="N9" s="11"/>
      <c r="O9" s="11"/>
      <c r="P9"/>
    </row>
    <row r="10" spans="1:16" x14ac:dyDescent="0.45">
      <c r="A10" s="3">
        <f t="shared" si="4"/>
        <v>6</v>
      </c>
      <c r="B10" s="3">
        <v>27</v>
      </c>
      <c r="C10" s="3">
        <v>49</v>
      </c>
      <c r="D10" s="14">
        <f t="shared" si="0"/>
        <v>-2.3999999999999986</v>
      </c>
      <c r="E10" s="17">
        <f t="shared" si="2"/>
        <v>5.7599999999999936</v>
      </c>
      <c r="F10" s="17">
        <f t="shared" si="3"/>
        <v>-13.823999999999977</v>
      </c>
      <c r="G10" s="18">
        <f t="shared" si="1"/>
        <v>-15.786151724137916</v>
      </c>
      <c r="H10"/>
      <c r="I10" s="3">
        <f t="shared" si="5"/>
        <v>6</v>
      </c>
      <c r="J10" s="14">
        <v>-2.3999999999999986</v>
      </c>
      <c r="K10" s="15">
        <v>-15.786151724137916</v>
      </c>
      <c r="L10" s="4">
        <v>49</v>
      </c>
      <c r="M10" s="10"/>
      <c r="N10" s="11"/>
      <c r="O10" s="11"/>
      <c r="P10"/>
    </row>
    <row r="11" spans="1:16" x14ac:dyDescent="0.45">
      <c r="A11" s="3">
        <f t="shared" si="4"/>
        <v>7</v>
      </c>
      <c r="B11" s="3">
        <v>31</v>
      </c>
      <c r="C11" s="3">
        <v>52</v>
      </c>
      <c r="D11" s="14">
        <f t="shared" si="0"/>
        <v>1.6000000000000014</v>
      </c>
      <c r="E11" s="17">
        <f t="shared" si="2"/>
        <v>2.5600000000000045</v>
      </c>
      <c r="F11" s="17">
        <f t="shared" si="3"/>
        <v>4.0960000000000107</v>
      </c>
      <c r="G11" s="18">
        <f t="shared" si="1"/>
        <v>-18.958565517241368</v>
      </c>
      <c r="H11"/>
      <c r="I11" s="3">
        <f t="shared" si="5"/>
        <v>7</v>
      </c>
      <c r="J11" s="14">
        <v>1.6000000000000014</v>
      </c>
      <c r="K11" s="15">
        <v>-18.958565517241368</v>
      </c>
      <c r="L11" s="4">
        <v>52</v>
      </c>
      <c r="M11" s="10"/>
      <c r="N11" s="11"/>
      <c r="O11" s="11"/>
      <c r="P11"/>
    </row>
    <row r="12" spans="1:16" x14ac:dyDescent="0.45">
      <c r="A12" s="3">
        <f t="shared" si="4"/>
        <v>8</v>
      </c>
      <c r="B12" s="3">
        <v>31</v>
      </c>
      <c r="C12" s="3">
        <v>53</v>
      </c>
      <c r="D12" s="14">
        <f t="shared" si="0"/>
        <v>1.6000000000000014</v>
      </c>
      <c r="E12" s="17">
        <f t="shared" si="2"/>
        <v>2.5600000000000045</v>
      </c>
      <c r="F12" s="17">
        <f t="shared" si="3"/>
        <v>4.0960000000000107</v>
      </c>
      <c r="G12" s="18">
        <f t="shared" si="1"/>
        <v>-18.958565517241368</v>
      </c>
      <c r="H12"/>
      <c r="I12" s="3">
        <f t="shared" si="5"/>
        <v>8</v>
      </c>
      <c r="J12" s="14">
        <v>1.6000000000000014</v>
      </c>
      <c r="K12" s="15">
        <v>-18.958565517241368</v>
      </c>
      <c r="L12" s="4">
        <v>53</v>
      </c>
      <c r="M12" s="10"/>
      <c r="N12" s="11"/>
      <c r="O12" s="11"/>
      <c r="P12"/>
    </row>
    <row r="13" spans="1:16" x14ac:dyDescent="0.45">
      <c r="A13" s="3">
        <f t="shared" si="4"/>
        <v>9</v>
      </c>
      <c r="B13" s="3">
        <v>32</v>
      </c>
      <c r="C13" s="3">
        <v>51</v>
      </c>
      <c r="D13" s="14">
        <f t="shared" si="0"/>
        <v>2.6000000000000014</v>
      </c>
      <c r="E13" s="17">
        <f t="shared" si="2"/>
        <v>6.7600000000000078</v>
      </c>
      <c r="F13" s="17">
        <f t="shared" si="3"/>
        <v>17.576000000000029</v>
      </c>
      <c r="G13" s="18">
        <f t="shared" si="1"/>
        <v>-14.751668965517233</v>
      </c>
      <c r="H13"/>
      <c r="I13" s="3">
        <f t="shared" si="5"/>
        <v>9</v>
      </c>
      <c r="J13" s="14">
        <v>2.6000000000000014</v>
      </c>
      <c r="K13" s="15">
        <v>-14.751668965517233</v>
      </c>
      <c r="L13" s="4">
        <v>51</v>
      </c>
      <c r="M13" s="10"/>
      <c r="N13" s="11"/>
      <c r="O13" s="11"/>
      <c r="P13"/>
    </row>
    <row r="14" spans="1:16" x14ac:dyDescent="0.45">
      <c r="A14" s="3">
        <f t="shared" si="4"/>
        <v>10</v>
      </c>
      <c r="B14" s="3">
        <v>26</v>
      </c>
      <c r="C14" s="3">
        <v>48</v>
      </c>
      <c r="D14" s="14">
        <f t="shared" si="0"/>
        <v>-3.3999999999999986</v>
      </c>
      <c r="E14" s="17">
        <f t="shared" si="2"/>
        <v>11.55999999999999</v>
      </c>
      <c r="F14" s="17">
        <f t="shared" si="3"/>
        <v>-39.303999999999952</v>
      </c>
      <c r="G14" s="18">
        <f t="shared" si="1"/>
        <v>-9.9930482758620531</v>
      </c>
      <c r="H14"/>
      <c r="I14" s="3">
        <f t="shared" si="5"/>
        <v>10</v>
      </c>
      <c r="J14" s="14">
        <v>-3.3999999999999986</v>
      </c>
      <c r="K14" s="15">
        <v>-9.9930482758620531</v>
      </c>
      <c r="L14" s="4">
        <v>48</v>
      </c>
      <c r="M14" s="10"/>
      <c r="N14" s="11"/>
      <c r="O14" s="11"/>
      <c r="P14"/>
    </row>
    <row r="15" spans="1:16" x14ac:dyDescent="0.45">
      <c r="A15" s="3">
        <f t="shared" si="4"/>
        <v>11</v>
      </c>
      <c r="B15" s="3">
        <v>30</v>
      </c>
      <c r="C15" s="3">
        <v>50</v>
      </c>
      <c r="D15" s="14">
        <f t="shared" si="0"/>
        <v>0.60000000000000142</v>
      </c>
      <c r="E15" s="17">
        <f t="shared" si="2"/>
        <v>0.36000000000000171</v>
      </c>
      <c r="F15" s="17">
        <f t="shared" si="3"/>
        <v>0.21600000000000152</v>
      </c>
      <c r="G15" s="18">
        <f t="shared" si="1"/>
        <v>-21.165462068965507</v>
      </c>
      <c r="H15"/>
      <c r="I15" s="3">
        <f t="shared" si="5"/>
        <v>11</v>
      </c>
      <c r="J15" s="14">
        <v>0.60000000000000142</v>
      </c>
      <c r="K15" s="15">
        <v>-21.165462068965507</v>
      </c>
      <c r="L15" s="4">
        <v>50</v>
      </c>
      <c r="M15" s="10"/>
      <c r="N15" s="11"/>
      <c r="O15" s="11"/>
      <c r="P15"/>
    </row>
    <row r="16" spans="1:16" x14ac:dyDescent="0.45">
      <c r="A16" s="3">
        <f t="shared" si="4"/>
        <v>12</v>
      </c>
      <c r="B16" s="3">
        <v>32</v>
      </c>
      <c r="C16" s="3">
        <v>52</v>
      </c>
      <c r="D16" s="14">
        <f t="shared" si="0"/>
        <v>2.6000000000000014</v>
      </c>
      <c r="E16" s="17">
        <f t="shared" si="2"/>
        <v>6.7600000000000078</v>
      </c>
      <c r="F16" s="17">
        <f t="shared" si="3"/>
        <v>17.576000000000029</v>
      </c>
      <c r="G16" s="18">
        <f t="shared" si="1"/>
        <v>-14.751668965517233</v>
      </c>
      <c r="H16"/>
      <c r="I16" s="3">
        <f t="shared" si="5"/>
        <v>12</v>
      </c>
      <c r="J16" s="14">
        <v>2.6000000000000014</v>
      </c>
      <c r="K16" s="15">
        <v>-14.751668965517233</v>
      </c>
      <c r="L16" s="4">
        <v>52</v>
      </c>
      <c r="M16" s="10"/>
      <c r="N16" s="11"/>
      <c r="O16" s="11"/>
      <c r="P16"/>
    </row>
    <row r="17" spans="1:16" x14ac:dyDescent="0.45">
      <c r="A17" s="3">
        <f t="shared" si="4"/>
        <v>13</v>
      </c>
      <c r="B17" s="3">
        <v>27</v>
      </c>
      <c r="C17" s="3">
        <v>47</v>
      </c>
      <c r="D17" s="14">
        <f t="shared" si="0"/>
        <v>-2.3999999999999986</v>
      </c>
      <c r="E17" s="17">
        <f t="shared" si="2"/>
        <v>5.7599999999999936</v>
      </c>
      <c r="F17" s="17">
        <f t="shared" si="3"/>
        <v>-13.823999999999977</v>
      </c>
      <c r="G17" s="18">
        <f t="shared" si="1"/>
        <v>-15.786151724137916</v>
      </c>
      <c r="H17"/>
      <c r="I17" s="3">
        <f t="shared" si="5"/>
        <v>13</v>
      </c>
      <c r="J17" s="14">
        <v>-2.3999999999999986</v>
      </c>
      <c r="K17" s="15">
        <v>-15.786151724137916</v>
      </c>
      <c r="L17" s="4">
        <v>47</v>
      </c>
      <c r="M17" s="10"/>
      <c r="N17" s="11"/>
      <c r="O17" s="11"/>
      <c r="P17"/>
    </row>
    <row r="18" spans="1:16" x14ac:dyDescent="0.45">
      <c r="A18" s="3">
        <f t="shared" si="4"/>
        <v>14</v>
      </c>
      <c r="B18" s="3">
        <v>30</v>
      </c>
      <c r="C18" s="3">
        <v>53</v>
      </c>
      <c r="D18" s="14">
        <f t="shared" si="0"/>
        <v>0.60000000000000142</v>
      </c>
      <c r="E18" s="17">
        <f t="shared" si="2"/>
        <v>0.36000000000000171</v>
      </c>
      <c r="F18" s="17">
        <f t="shared" si="3"/>
        <v>0.21600000000000152</v>
      </c>
      <c r="G18" s="18">
        <f t="shared" si="1"/>
        <v>-21.165462068965507</v>
      </c>
      <c r="H18"/>
      <c r="I18" s="3">
        <f t="shared" si="5"/>
        <v>14</v>
      </c>
      <c r="J18" s="14">
        <v>0.60000000000000142</v>
      </c>
      <c r="K18" s="15">
        <v>-21.165462068965507</v>
      </c>
      <c r="L18" s="4">
        <v>53</v>
      </c>
      <c r="M18" s="10"/>
      <c r="N18" s="11"/>
      <c r="O18" s="11"/>
      <c r="P18"/>
    </row>
    <row r="19" spans="1:16" x14ac:dyDescent="0.45">
      <c r="A19" s="3">
        <f t="shared" si="4"/>
        <v>15</v>
      </c>
      <c r="B19" s="3">
        <v>29</v>
      </c>
      <c r="C19" s="3">
        <v>51</v>
      </c>
      <c r="D19" s="14">
        <f t="shared" si="0"/>
        <v>-0.39999999999999858</v>
      </c>
      <c r="E19" s="17">
        <f t="shared" si="2"/>
        <v>0.15999999999999887</v>
      </c>
      <c r="F19" s="17">
        <f t="shared" si="3"/>
        <v>-6.3999999999999321E-2</v>
      </c>
      <c r="G19" s="18">
        <f t="shared" si="1"/>
        <v>-21.372358620689642</v>
      </c>
      <c r="H19"/>
      <c r="I19" s="3">
        <f t="shared" si="5"/>
        <v>15</v>
      </c>
      <c r="J19" s="14">
        <v>-0.39999999999999858</v>
      </c>
      <c r="K19" s="15">
        <v>-21.372358620689642</v>
      </c>
      <c r="L19" s="4">
        <v>51</v>
      </c>
      <c r="M19" s="10"/>
      <c r="N19" s="11"/>
      <c r="O19" s="11"/>
      <c r="P19"/>
    </row>
    <row r="20" spans="1:16" x14ac:dyDescent="0.45">
      <c r="A20" s="3">
        <f t="shared" si="4"/>
        <v>16</v>
      </c>
      <c r="B20" s="3">
        <v>29</v>
      </c>
      <c r="C20" s="3">
        <v>52</v>
      </c>
      <c r="D20" s="14">
        <f t="shared" si="0"/>
        <v>-0.39999999999999858</v>
      </c>
      <c r="E20" s="17">
        <f t="shared" si="2"/>
        <v>0.15999999999999887</v>
      </c>
      <c r="F20" s="17">
        <f t="shared" si="3"/>
        <v>-6.3999999999999321E-2</v>
      </c>
      <c r="G20" s="18">
        <f t="shared" si="1"/>
        <v>-21.372358620689642</v>
      </c>
      <c r="H20"/>
      <c r="I20" s="3">
        <f t="shared" si="5"/>
        <v>16</v>
      </c>
      <c r="J20" s="14">
        <v>-0.39999999999999858</v>
      </c>
      <c r="K20" s="15">
        <v>-21.372358620689642</v>
      </c>
      <c r="L20" s="4">
        <v>52</v>
      </c>
      <c r="M20" s="10"/>
      <c r="N20" s="11"/>
      <c r="O20" s="11"/>
      <c r="P20"/>
    </row>
    <row r="21" spans="1:16" x14ac:dyDescent="0.45">
      <c r="A21" s="3">
        <f t="shared" si="4"/>
        <v>17</v>
      </c>
      <c r="B21" s="3">
        <v>30</v>
      </c>
      <c r="C21" s="3">
        <v>54</v>
      </c>
      <c r="D21" s="14">
        <f t="shared" si="0"/>
        <v>0.60000000000000142</v>
      </c>
      <c r="E21" s="17">
        <f t="shared" si="2"/>
        <v>0.36000000000000171</v>
      </c>
      <c r="F21" s="17">
        <f t="shared" si="3"/>
        <v>0.21600000000000152</v>
      </c>
      <c r="G21" s="18">
        <f t="shared" si="1"/>
        <v>-21.165462068965507</v>
      </c>
      <c r="H21"/>
      <c r="I21" s="3">
        <f t="shared" si="5"/>
        <v>17</v>
      </c>
      <c r="J21" s="14">
        <v>0.60000000000000142</v>
      </c>
      <c r="K21" s="15">
        <v>-21.165462068965507</v>
      </c>
      <c r="L21" s="4">
        <v>54</v>
      </c>
      <c r="M21" s="10"/>
      <c r="N21" s="11"/>
      <c r="O21" s="11"/>
      <c r="P21"/>
    </row>
    <row r="22" spans="1:16" x14ac:dyDescent="0.45">
      <c r="A22" s="3">
        <f t="shared" si="4"/>
        <v>18</v>
      </c>
      <c r="B22" s="3">
        <v>30</v>
      </c>
      <c r="C22" s="3">
        <v>52</v>
      </c>
      <c r="D22" s="14">
        <f t="shared" si="0"/>
        <v>0.60000000000000142</v>
      </c>
      <c r="E22" s="17">
        <f t="shared" si="2"/>
        <v>0.36000000000000171</v>
      </c>
      <c r="F22" s="17">
        <f t="shared" si="3"/>
        <v>0.21600000000000152</v>
      </c>
      <c r="G22" s="18">
        <f t="shared" si="1"/>
        <v>-21.165462068965507</v>
      </c>
      <c r="H22"/>
      <c r="I22" s="3">
        <f t="shared" si="5"/>
        <v>18</v>
      </c>
      <c r="J22" s="14">
        <v>0.60000000000000142</v>
      </c>
      <c r="K22" s="15">
        <v>-21.165462068965507</v>
      </c>
      <c r="L22" s="4">
        <v>52</v>
      </c>
      <c r="M22" s="10"/>
      <c r="N22" s="11"/>
      <c r="O22" s="11"/>
      <c r="P22"/>
    </row>
    <row r="23" spans="1:16" x14ac:dyDescent="0.45">
      <c r="A23" s="3">
        <f t="shared" si="4"/>
        <v>19</v>
      </c>
      <c r="B23" s="3">
        <v>32</v>
      </c>
      <c r="C23" s="3">
        <v>54</v>
      </c>
      <c r="D23" s="14">
        <f t="shared" si="0"/>
        <v>2.6000000000000014</v>
      </c>
      <c r="E23" s="17">
        <f t="shared" si="2"/>
        <v>6.7600000000000078</v>
      </c>
      <c r="F23" s="17">
        <f t="shared" si="3"/>
        <v>17.576000000000029</v>
      </c>
      <c r="G23" s="18">
        <f t="shared" si="1"/>
        <v>-14.751668965517233</v>
      </c>
      <c r="H23"/>
      <c r="I23" s="3">
        <f t="shared" si="5"/>
        <v>19</v>
      </c>
      <c r="J23" s="14">
        <v>2.6000000000000014</v>
      </c>
      <c r="K23" s="15">
        <v>-14.751668965517233</v>
      </c>
      <c r="L23" s="4">
        <v>54</v>
      </c>
      <c r="M23" s="10"/>
      <c r="N23" s="11"/>
      <c r="O23" s="11"/>
      <c r="P23"/>
    </row>
    <row r="24" spans="1:16" x14ac:dyDescent="0.45">
      <c r="A24" s="3">
        <f t="shared" si="4"/>
        <v>20</v>
      </c>
      <c r="B24" s="3">
        <v>29</v>
      </c>
      <c r="C24" s="3">
        <v>47</v>
      </c>
      <c r="D24" s="14">
        <f t="shared" si="0"/>
        <v>-0.39999999999999858</v>
      </c>
      <c r="E24" s="17">
        <f t="shared" si="2"/>
        <v>0.15999999999999887</v>
      </c>
      <c r="F24" s="17">
        <f t="shared" si="3"/>
        <v>-6.3999999999999321E-2</v>
      </c>
      <c r="G24" s="18">
        <f t="shared" si="1"/>
        <v>-21.372358620689642</v>
      </c>
      <c r="H24"/>
      <c r="I24" s="3">
        <f t="shared" si="5"/>
        <v>20</v>
      </c>
      <c r="J24" s="14">
        <v>-0.39999999999999858</v>
      </c>
      <c r="K24" s="15">
        <v>-21.372358620689642</v>
      </c>
      <c r="L24" s="4">
        <v>47</v>
      </c>
      <c r="M24" s="10"/>
      <c r="N24" s="11"/>
      <c r="O24" s="11"/>
      <c r="P24"/>
    </row>
    <row r="25" spans="1:16" x14ac:dyDescent="0.45">
      <c r="A25" s="3">
        <f t="shared" si="4"/>
        <v>21</v>
      </c>
      <c r="B25" s="3">
        <v>29</v>
      </c>
      <c r="C25" s="3">
        <v>50</v>
      </c>
      <c r="D25" s="14">
        <f t="shared" si="0"/>
        <v>-0.39999999999999858</v>
      </c>
      <c r="E25" s="17">
        <f t="shared" si="2"/>
        <v>0.15999999999999887</v>
      </c>
      <c r="F25" s="17">
        <f t="shared" si="3"/>
        <v>-6.3999999999999321E-2</v>
      </c>
      <c r="G25" s="18">
        <f t="shared" si="1"/>
        <v>-21.372358620689642</v>
      </c>
      <c r="H25"/>
      <c r="I25" s="3">
        <f t="shared" si="5"/>
        <v>21</v>
      </c>
      <c r="J25" s="14">
        <v>-0.39999999999999858</v>
      </c>
      <c r="K25" s="15">
        <v>-21.372358620689642</v>
      </c>
      <c r="L25" s="4">
        <v>50</v>
      </c>
      <c r="M25" s="10"/>
      <c r="N25" s="11"/>
      <c r="O25" s="11"/>
      <c r="P25"/>
    </row>
    <row r="26" spans="1:16" x14ac:dyDescent="0.45">
      <c r="A26" s="3">
        <f t="shared" si="4"/>
        <v>22</v>
      </c>
      <c r="B26" s="3">
        <v>33</v>
      </c>
      <c r="C26" s="3">
        <v>53</v>
      </c>
      <c r="D26" s="14">
        <f t="shared" si="0"/>
        <v>3.6000000000000014</v>
      </c>
      <c r="E26" s="17">
        <f t="shared" si="2"/>
        <v>12.96000000000001</v>
      </c>
      <c r="F26" s="17">
        <f t="shared" si="3"/>
        <v>46.656000000000056</v>
      </c>
      <c r="G26" s="18">
        <f t="shared" si="1"/>
        <v>-8.5447724137930958</v>
      </c>
      <c r="H26"/>
      <c r="I26" s="3">
        <f t="shared" si="5"/>
        <v>22</v>
      </c>
      <c r="J26" s="14">
        <v>3.6000000000000014</v>
      </c>
      <c r="K26" s="15">
        <v>-8.5447724137930958</v>
      </c>
      <c r="L26" s="4">
        <v>53</v>
      </c>
      <c r="M26" s="10"/>
      <c r="N26" s="11"/>
      <c r="O26" s="11"/>
      <c r="P26"/>
    </row>
    <row r="27" spans="1:16" x14ac:dyDescent="0.45">
      <c r="A27" s="3">
        <f t="shared" si="4"/>
        <v>23</v>
      </c>
      <c r="B27" s="3">
        <v>28</v>
      </c>
      <c r="C27" s="3">
        <v>49</v>
      </c>
      <c r="D27" s="14">
        <f t="shared" si="0"/>
        <v>-1.3999999999999986</v>
      </c>
      <c r="E27" s="17">
        <f t="shared" si="2"/>
        <v>1.959999999999996</v>
      </c>
      <c r="F27" s="17">
        <f t="shared" si="3"/>
        <v>-2.7439999999999918</v>
      </c>
      <c r="G27" s="18">
        <f t="shared" si="1"/>
        <v>-19.579255172413781</v>
      </c>
      <c r="H27"/>
      <c r="I27" s="3">
        <f t="shared" si="5"/>
        <v>23</v>
      </c>
      <c r="J27" s="14">
        <v>-1.3999999999999986</v>
      </c>
      <c r="K27" s="15">
        <v>-19.579255172413781</v>
      </c>
      <c r="L27" s="4">
        <v>49</v>
      </c>
      <c r="M27" s="10"/>
      <c r="N27" s="11"/>
      <c r="O27" s="11"/>
      <c r="P27"/>
    </row>
    <row r="28" spans="1:16" x14ac:dyDescent="0.45">
      <c r="A28" s="3">
        <f t="shared" si="4"/>
        <v>24</v>
      </c>
      <c r="B28" s="3">
        <v>28</v>
      </c>
      <c r="C28" s="3">
        <v>48</v>
      </c>
      <c r="D28" s="14">
        <f t="shared" si="0"/>
        <v>-1.3999999999999986</v>
      </c>
      <c r="E28" s="17">
        <f t="shared" si="2"/>
        <v>1.959999999999996</v>
      </c>
      <c r="F28" s="17">
        <f t="shared" si="3"/>
        <v>-2.7439999999999918</v>
      </c>
      <c r="G28" s="18">
        <f t="shared" si="1"/>
        <v>-19.579255172413781</v>
      </c>
      <c r="H28"/>
      <c r="I28" s="3">
        <f t="shared" si="5"/>
        <v>24</v>
      </c>
      <c r="J28" s="14">
        <v>-1.3999999999999986</v>
      </c>
      <c r="K28" s="15">
        <v>-19.579255172413781</v>
      </c>
      <c r="L28" s="4">
        <v>48</v>
      </c>
      <c r="M28" s="10"/>
      <c r="N28" s="11"/>
      <c r="O28" s="11"/>
      <c r="P28"/>
    </row>
    <row r="29" spans="1:16" x14ac:dyDescent="0.45">
      <c r="A29" s="3">
        <f t="shared" si="4"/>
        <v>25</v>
      </c>
      <c r="B29" s="3">
        <v>26</v>
      </c>
      <c r="C29" s="3">
        <v>47</v>
      </c>
      <c r="D29" s="14">
        <f t="shared" si="0"/>
        <v>-3.3999999999999986</v>
      </c>
      <c r="E29" s="17">
        <f t="shared" si="2"/>
        <v>11.55999999999999</v>
      </c>
      <c r="F29" s="17">
        <f t="shared" si="3"/>
        <v>-39.303999999999952</v>
      </c>
      <c r="G29" s="18">
        <f t="shared" si="1"/>
        <v>-9.9930482758620531</v>
      </c>
      <c r="H29"/>
      <c r="I29" s="3">
        <f t="shared" si="5"/>
        <v>25</v>
      </c>
      <c r="J29" s="14">
        <v>-3.3999999999999986</v>
      </c>
      <c r="K29" s="15">
        <v>-9.9930482758620531</v>
      </c>
      <c r="L29" s="4">
        <v>47</v>
      </c>
      <c r="M29" s="10"/>
      <c r="N29" s="11"/>
      <c r="O29" s="11"/>
      <c r="P29"/>
    </row>
    <row r="30" spans="1:16" x14ac:dyDescent="0.45">
      <c r="A30" s="3">
        <f t="shared" si="4"/>
        <v>26</v>
      </c>
      <c r="B30" s="3">
        <v>31</v>
      </c>
      <c r="C30" s="3">
        <v>54</v>
      </c>
      <c r="D30" s="14">
        <f t="shared" si="0"/>
        <v>1.6000000000000014</v>
      </c>
      <c r="E30" s="17">
        <f t="shared" si="2"/>
        <v>2.5600000000000045</v>
      </c>
      <c r="F30" s="17">
        <f t="shared" si="3"/>
        <v>4.0960000000000107</v>
      </c>
      <c r="G30" s="18">
        <f t="shared" si="1"/>
        <v>-18.958565517241368</v>
      </c>
      <c r="H30"/>
      <c r="I30" s="3">
        <f t="shared" si="5"/>
        <v>26</v>
      </c>
      <c r="J30" s="14">
        <v>1.6000000000000014</v>
      </c>
      <c r="K30" s="15">
        <v>-18.958565517241368</v>
      </c>
      <c r="L30" s="4">
        <v>54</v>
      </c>
      <c r="M30" s="10"/>
      <c r="N30" s="11"/>
      <c r="O30" s="11"/>
      <c r="P30"/>
    </row>
    <row r="31" spans="1:16" x14ac:dyDescent="0.45">
      <c r="A31" s="3">
        <f t="shared" si="4"/>
        <v>27</v>
      </c>
      <c r="B31" s="3">
        <v>26</v>
      </c>
      <c r="C31" s="3">
        <v>45</v>
      </c>
      <c r="D31" s="14">
        <f t="shared" si="0"/>
        <v>-3.3999999999999986</v>
      </c>
      <c r="E31" s="17">
        <f t="shared" si="2"/>
        <v>11.55999999999999</v>
      </c>
      <c r="F31" s="17">
        <f t="shared" si="3"/>
        <v>-39.303999999999952</v>
      </c>
      <c r="G31" s="18">
        <f t="shared" si="1"/>
        <v>-9.9930482758620531</v>
      </c>
      <c r="H31"/>
      <c r="I31" s="3">
        <f t="shared" si="5"/>
        <v>27</v>
      </c>
      <c r="J31" s="14">
        <v>-3.3999999999999986</v>
      </c>
      <c r="K31" s="15">
        <v>-9.9930482758620531</v>
      </c>
      <c r="L31" s="4">
        <v>45</v>
      </c>
      <c r="M31" s="10"/>
      <c r="N31" s="11"/>
      <c r="O31" s="11"/>
      <c r="P31"/>
    </row>
    <row r="32" spans="1:16" x14ac:dyDescent="0.45">
      <c r="A32" s="3">
        <f t="shared" si="4"/>
        <v>28</v>
      </c>
      <c r="B32" s="3">
        <v>33</v>
      </c>
      <c r="C32" s="3">
        <v>55</v>
      </c>
      <c r="D32" s="14">
        <f t="shared" si="0"/>
        <v>3.6000000000000014</v>
      </c>
      <c r="E32" s="17">
        <f t="shared" si="2"/>
        <v>12.96000000000001</v>
      </c>
      <c r="F32" s="17">
        <f t="shared" si="3"/>
        <v>46.656000000000056</v>
      </c>
      <c r="G32" s="18">
        <f t="shared" si="1"/>
        <v>-8.5447724137930958</v>
      </c>
      <c r="H32"/>
      <c r="I32" s="3">
        <f t="shared" si="5"/>
        <v>28</v>
      </c>
      <c r="J32" s="14">
        <v>3.6000000000000014</v>
      </c>
      <c r="K32" s="15">
        <v>-8.5447724137930958</v>
      </c>
      <c r="L32" s="4">
        <v>55</v>
      </c>
      <c r="M32" s="10"/>
      <c r="N32" s="11"/>
      <c r="O32" s="11"/>
      <c r="P32"/>
    </row>
    <row r="33" spans="1:16" x14ac:dyDescent="0.45">
      <c r="A33" s="3">
        <f t="shared" si="4"/>
        <v>29</v>
      </c>
      <c r="B33" s="3">
        <v>27</v>
      </c>
      <c r="C33" s="3">
        <v>48</v>
      </c>
      <c r="D33" s="14">
        <f t="shared" si="0"/>
        <v>-2.3999999999999986</v>
      </c>
      <c r="E33" s="17">
        <f t="shared" si="2"/>
        <v>5.7599999999999936</v>
      </c>
      <c r="F33" s="17">
        <f t="shared" si="3"/>
        <v>-13.823999999999977</v>
      </c>
      <c r="G33" s="18">
        <f t="shared" si="1"/>
        <v>-15.786151724137916</v>
      </c>
      <c r="H33"/>
      <c r="I33" s="3">
        <f t="shared" si="5"/>
        <v>29</v>
      </c>
      <c r="J33" s="14">
        <v>-2.3999999999999986</v>
      </c>
      <c r="K33" s="15">
        <v>-15.786151724137916</v>
      </c>
      <c r="L33" s="4">
        <v>48</v>
      </c>
      <c r="M33" s="10"/>
      <c r="N33" s="11"/>
      <c r="O33" s="11"/>
      <c r="P33"/>
    </row>
    <row r="34" spans="1:16" x14ac:dyDescent="0.45">
      <c r="A34" s="3">
        <f t="shared" si="4"/>
        <v>30</v>
      </c>
      <c r="B34" s="3">
        <v>30</v>
      </c>
      <c r="C34" s="3">
        <v>48</v>
      </c>
      <c r="D34" s="14">
        <f t="shared" si="0"/>
        <v>0.60000000000000142</v>
      </c>
      <c r="E34" s="17">
        <f t="shared" si="2"/>
        <v>0.36000000000000171</v>
      </c>
      <c r="F34" s="17">
        <f t="shared" si="3"/>
        <v>0.21600000000000152</v>
      </c>
      <c r="G34" s="18">
        <f t="shared" si="1"/>
        <v>-21.165462068965507</v>
      </c>
      <c r="H34"/>
      <c r="I34" s="3">
        <f t="shared" si="5"/>
        <v>30</v>
      </c>
      <c r="J34" s="14">
        <v>0.60000000000000142</v>
      </c>
      <c r="K34" s="15">
        <v>-21.165462068965507</v>
      </c>
      <c r="L34" s="4">
        <v>48</v>
      </c>
      <c r="M34" s="10"/>
      <c r="N34" s="11"/>
      <c r="O34" s="11"/>
      <c r="P34"/>
    </row>
    <row r="35" spans="1:16" x14ac:dyDescent="0.45">
      <c r="D35"/>
      <c r="E35"/>
      <c r="F35"/>
      <c r="G35"/>
      <c r="H35"/>
      <c r="J35"/>
      <c r="K35"/>
      <c r="L35"/>
      <c r="N35" s="11"/>
      <c r="O35" s="11"/>
      <c r="P35"/>
    </row>
    <row r="36" spans="1:16" x14ac:dyDescent="0.45">
      <c r="B36" s="1">
        <f t="shared" ref="B36:L36" si="6">AVERAGE(B5:B34)</f>
        <v>29.4</v>
      </c>
      <c r="C36" s="11">
        <f t="shared" si="6"/>
        <v>50.43333333333333</v>
      </c>
      <c r="D36" s="11">
        <f t="shared" si="6"/>
        <v>1.4210854715202005E-15</v>
      </c>
      <c r="E36" s="11">
        <f t="shared" si="6"/>
        <v>4.6399999999999988</v>
      </c>
      <c r="F36" s="11">
        <f t="shared" si="6"/>
        <v>-3.1999999999980829E-2</v>
      </c>
      <c r="G36" s="11">
        <f t="shared" si="6"/>
        <v>-16.889599999999987</v>
      </c>
      <c r="H36" s="11" t="e">
        <f t="shared" si="6"/>
        <v>#DIV/0!</v>
      </c>
      <c r="I36" s="11">
        <f t="shared" si="6"/>
        <v>15.5</v>
      </c>
      <c r="J36" s="11">
        <f t="shared" si="6"/>
        <v>1.4210854715202005E-15</v>
      </c>
      <c r="K36" s="11">
        <f t="shared" si="6"/>
        <v>-16.889599999999987</v>
      </c>
      <c r="L36" s="11">
        <f t="shared" si="6"/>
        <v>50.43333333333333</v>
      </c>
      <c r="N36"/>
      <c r="O36"/>
      <c r="P36"/>
    </row>
    <row r="37" spans="1:16" x14ac:dyDescent="0.45">
      <c r="D37"/>
      <c r="E37"/>
      <c r="F37"/>
      <c r="G37"/>
      <c r="H37"/>
      <c r="J37"/>
      <c r="K37"/>
      <c r="L37"/>
      <c r="N37"/>
      <c r="O37"/>
      <c r="P37"/>
    </row>
    <row r="38" spans="1:16" x14ac:dyDescent="0.45">
      <c r="D38"/>
      <c r="E38"/>
      <c r="F38"/>
      <c r="G38"/>
      <c r="H38"/>
      <c r="J38"/>
      <c r="K38"/>
      <c r="L38"/>
      <c r="N38"/>
      <c r="O38"/>
      <c r="P38"/>
    </row>
    <row r="39" spans="1:16" x14ac:dyDescent="0.45">
      <c r="D39"/>
      <c r="E39"/>
      <c r="F39"/>
      <c r="G39"/>
      <c r="H39"/>
      <c r="J39"/>
      <c r="K39"/>
      <c r="L39"/>
      <c r="N39"/>
      <c r="O39"/>
      <c r="P39"/>
    </row>
    <row r="40" spans="1:16" x14ac:dyDescent="0.45">
      <c r="D40"/>
      <c r="E40"/>
      <c r="F40"/>
      <c r="G40"/>
      <c r="H40"/>
      <c r="J40"/>
      <c r="K40"/>
      <c r="L40"/>
      <c r="N40"/>
      <c r="O40"/>
      <c r="P40"/>
    </row>
    <row r="41" spans="1:16" x14ac:dyDescent="0.45">
      <c r="D41"/>
      <c r="E41"/>
      <c r="F41"/>
      <c r="G41"/>
      <c r="H41"/>
      <c r="J41"/>
      <c r="K41"/>
      <c r="L41"/>
      <c r="N41"/>
      <c r="O41"/>
      <c r="P41"/>
    </row>
    <row r="42" spans="1:16" x14ac:dyDescent="0.45">
      <c r="D42"/>
      <c r="E42"/>
      <c r="F42"/>
      <c r="G42"/>
      <c r="H42"/>
      <c r="J42"/>
      <c r="K42"/>
      <c r="L42"/>
      <c r="N42"/>
      <c r="O42"/>
      <c r="P42"/>
    </row>
    <row r="43" spans="1:16" x14ac:dyDescent="0.45">
      <c r="D43"/>
      <c r="E43"/>
      <c r="F43"/>
      <c r="G43"/>
      <c r="H43"/>
      <c r="J43"/>
      <c r="K43"/>
      <c r="L43"/>
      <c r="N43"/>
      <c r="O43"/>
      <c r="P43"/>
    </row>
    <row r="44" spans="1:16" x14ac:dyDescent="0.45">
      <c r="D44"/>
      <c r="E44"/>
      <c r="F44"/>
      <c r="G44"/>
      <c r="H44"/>
      <c r="J44"/>
      <c r="K44"/>
      <c r="L44"/>
      <c r="N44"/>
      <c r="O44"/>
      <c r="P44"/>
    </row>
    <row r="45" spans="1:16" x14ac:dyDescent="0.45">
      <c r="D45"/>
      <c r="E45"/>
      <c r="F45"/>
      <c r="G45"/>
      <c r="H45"/>
      <c r="J45"/>
      <c r="K45"/>
      <c r="L45"/>
      <c r="N45"/>
      <c r="O45"/>
      <c r="P45"/>
    </row>
    <row r="46" spans="1:16" x14ac:dyDescent="0.45">
      <c r="D46"/>
      <c r="E46"/>
      <c r="F46"/>
      <c r="G46"/>
      <c r="H46"/>
      <c r="J46"/>
      <c r="K46"/>
      <c r="L46"/>
      <c r="N46"/>
      <c r="O46"/>
      <c r="P46"/>
    </row>
    <row r="47" spans="1:16" x14ac:dyDescent="0.45">
      <c r="D47"/>
      <c r="E47"/>
      <c r="F47"/>
      <c r="G47"/>
      <c r="H47"/>
      <c r="J47"/>
      <c r="K47"/>
      <c r="L47"/>
      <c r="N47"/>
      <c r="O47"/>
      <c r="P47"/>
    </row>
    <row r="48" spans="1:16" x14ac:dyDescent="0.45">
      <c r="D48"/>
      <c r="E48"/>
      <c r="F48"/>
      <c r="G48"/>
      <c r="H48"/>
      <c r="J48"/>
      <c r="K48"/>
      <c r="L48"/>
      <c r="N48"/>
      <c r="O48"/>
      <c r="P48"/>
    </row>
    <row r="49" spans="1:16" x14ac:dyDescent="0.45">
      <c r="C49" s="23" t="s">
        <v>41</v>
      </c>
      <c r="D49"/>
      <c r="E49"/>
      <c r="F49"/>
      <c r="G49"/>
      <c r="H49"/>
      <c r="J49"/>
      <c r="K49"/>
      <c r="L49"/>
      <c r="N49"/>
      <c r="O49"/>
      <c r="P49"/>
    </row>
    <row r="50" spans="1:16" x14ac:dyDescent="0.45">
      <c r="C50" s="22" t="s">
        <v>42</v>
      </c>
      <c r="D50"/>
      <c r="E50"/>
      <c r="F50"/>
      <c r="G50"/>
      <c r="H50"/>
      <c r="J50"/>
      <c r="K50"/>
      <c r="L50"/>
      <c r="N50"/>
      <c r="O50"/>
      <c r="P50"/>
    </row>
    <row r="51" spans="1:16" x14ac:dyDescent="0.45">
      <c r="C51" s="23"/>
      <c r="D51"/>
      <c r="E51"/>
      <c r="F51"/>
      <c r="G51"/>
      <c r="H51"/>
      <c r="J51"/>
      <c r="K51"/>
      <c r="L51"/>
      <c r="N51"/>
      <c r="O51"/>
      <c r="P51"/>
    </row>
    <row r="52" spans="1:16" x14ac:dyDescent="0.45">
      <c r="C52" s="21"/>
      <c r="D52"/>
      <c r="E52"/>
      <c r="F52"/>
      <c r="G52"/>
      <c r="H52"/>
      <c r="J52"/>
      <c r="K52"/>
      <c r="L52"/>
      <c r="N52"/>
      <c r="O52"/>
      <c r="P52"/>
    </row>
    <row r="53" spans="1:16" x14ac:dyDescent="0.45">
      <c r="C53" s="21"/>
      <c r="D53"/>
      <c r="E53"/>
      <c r="F53"/>
      <c r="G53"/>
      <c r="H53"/>
      <c r="J53"/>
      <c r="K53"/>
      <c r="L53"/>
      <c r="N53"/>
      <c r="O53"/>
      <c r="P53"/>
    </row>
    <row r="54" spans="1:16" x14ac:dyDescent="0.45">
      <c r="C54" s="21"/>
      <c r="D54"/>
      <c r="E54"/>
      <c r="F54"/>
      <c r="G54"/>
      <c r="H54"/>
      <c r="J54"/>
      <c r="K54"/>
      <c r="L54"/>
      <c r="N54"/>
      <c r="O54"/>
      <c r="P54"/>
    </row>
    <row r="55" spans="1:16" x14ac:dyDescent="0.45">
      <c r="C55" s="21"/>
      <c r="D55"/>
      <c r="E55"/>
      <c r="F55"/>
      <c r="G55"/>
      <c r="H55"/>
      <c r="J55"/>
      <c r="K55"/>
      <c r="L55"/>
      <c r="N55"/>
      <c r="O55"/>
      <c r="P55"/>
    </row>
    <row r="56" spans="1:16" x14ac:dyDescent="0.45">
      <c r="C56" s="21"/>
      <c r="D56"/>
      <c r="E56"/>
      <c r="F56"/>
      <c r="G56"/>
      <c r="H56"/>
      <c r="J56"/>
      <c r="K56"/>
      <c r="L56"/>
      <c r="N56"/>
      <c r="O56"/>
      <c r="P56"/>
    </row>
    <row r="57" spans="1:16" x14ac:dyDescent="0.45">
      <c r="C57" s="21"/>
      <c r="D57"/>
      <c r="E57"/>
      <c r="F57"/>
      <c r="G57"/>
      <c r="H57"/>
      <c r="J57"/>
      <c r="K57"/>
      <c r="L57"/>
      <c r="N57"/>
      <c r="O57"/>
      <c r="P57"/>
    </row>
    <row r="58" spans="1:16" x14ac:dyDescent="0.45">
      <c r="C58" s="21"/>
      <c r="D58"/>
      <c r="E58"/>
      <c r="F58"/>
      <c r="G58"/>
      <c r="H58"/>
      <c r="J58"/>
      <c r="K58"/>
      <c r="L58"/>
      <c r="N58"/>
      <c r="O58"/>
      <c r="P58"/>
    </row>
    <row r="59" spans="1:16" x14ac:dyDescent="0.45">
      <c r="C59" s="21"/>
      <c r="D59"/>
      <c r="E59"/>
      <c r="F59"/>
      <c r="G59"/>
      <c r="H59"/>
      <c r="J59"/>
      <c r="K59"/>
      <c r="L59"/>
      <c r="N59"/>
      <c r="O59"/>
      <c r="P59"/>
    </row>
    <row r="60" spans="1:16" x14ac:dyDescent="0.45">
      <c r="A60" s="2"/>
      <c r="B60" s="2"/>
      <c r="C60" s="2"/>
      <c r="D60" s="2"/>
      <c r="E60" s="2"/>
      <c r="F60" s="2"/>
      <c r="G60" s="2"/>
      <c r="H60" s="2"/>
      <c r="N60"/>
      <c r="O60"/>
      <c r="P60"/>
    </row>
    <row r="61" spans="1:16" x14ac:dyDescent="0.45">
      <c r="A61" s="2"/>
      <c r="B61" s="2"/>
      <c r="C61" s="2"/>
      <c r="D61" s="2"/>
      <c r="E61" s="16"/>
      <c r="F61" s="16"/>
      <c r="G61" s="16"/>
      <c r="H61" s="16"/>
      <c r="I61" s="16"/>
      <c r="J61" s="16"/>
      <c r="K61" s="16"/>
      <c r="L61" s="16"/>
      <c r="M61" s="16"/>
      <c r="P61" s="21"/>
    </row>
    <row r="62" spans="1:16" x14ac:dyDescent="0.45">
      <c r="A62" s="2"/>
      <c r="B62" s="2"/>
      <c r="D62" s="2"/>
      <c r="E62" s="2"/>
      <c r="F62" s="2"/>
      <c r="G62" s="2"/>
      <c r="H62" s="2"/>
      <c r="P62" s="21"/>
    </row>
    <row r="63" spans="1:16" x14ac:dyDescent="0.45">
      <c r="A63" s="2"/>
      <c r="B63" s="2"/>
      <c r="C63" s="2"/>
      <c r="D63" s="2"/>
      <c r="E63" s="2"/>
      <c r="F63" s="2"/>
      <c r="G63" s="2"/>
      <c r="H63" s="2"/>
      <c r="P63" s="21"/>
    </row>
    <row r="64" spans="1:16" x14ac:dyDescent="0.45">
      <c r="E64" s="1"/>
      <c r="F64"/>
      <c r="G64" s="1"/>
      <c r="I64" s="1"/>
      <c r="J64"/>
      <c r="K64"/>
      <c r="L64"/>
      <c r="P64" s="21"/>
    </row>
    <row r="65" spans="4:16" x14ac:dyDescent="0.45">
      <c r="E65" s="1"/>
      <c r="F65"/>
      <c r="G65" s="1"/>
      <c r="I65" s="1"/>
      <c r="J65"/>
      <c r="K65"/>
      <c r="L65"/>
      <c r="N65"/>
      <c r="O65"/>
      <c r="P65" s="21"/>
    </row>
    <row r="66" spans="4:16" x14ac:dyDescent="0.45">
      <c r="E66" s="1"/>
      <c r="F66"/>
      <c r="G66" s="1"/>
      <c r="I66" s="1"/>
      <c r="J66"/>
      <c r="K66"/>
      <c r="L66"/>
      <c r="N66"/>
      <c r="O66"/>
      <c r="P66" s="21"/>
    </row>
    <row r="67" spans="4:16" x14ac:dyDescent="0.45">
      <c r="E67" s="1"/>
      <c r="F67"/>
      <c r="G67" s="1"/>
      <c r="I67" s="1"/>
      <c r="J67"/>
      <c r="K67"/>
      <c r="L67"/>
      <c r="N67"/>
      <c r="O67"/>
      <c r="P67" s="21"/>
    </row>
    <row r="68" spans="4:16" x14ac:dyDescent="0.45">
      <c r="E68" s="1"/>
      <c r="F68"/>
      <c r="G68" s="1"/>
      <c r="I68" s="1"/>
      <c r="J68"/>
      <c r="K68"/>
      <c r="L68"/>
      <c r="N68"/>
      <c r="O68"/>
      <c r="P68" s="21"/>
    </row>
    <row r="69" spans="4:16" x14ac:dyDescent="0.45">
      <c r="E69" s="1"/>
      <c r="F69"/>
      <c r="G69" s="1"/>
      <c r="I69" s="1"/>
      <c r="J69"/>
      <c r="K69"/>
      <c r="L69"/>
      <c r="N69"/>
      <c r="O69"/>
      <c r="P69"/>
    </row>
    <row r="70" spans="4:16" x14ac:dyDescent="0.45">
      <c r="E70" s="1"/>
      <c r="F70"/>
      <c r="G70" s="1"/>
      <c r="I70" s="1"/>
      <c r="J70"/>
      <c r="K70"/>
      <c r="L70"/>
      <c r="N70"/>
      <c r="O70"/>
      <c r="P70"/>
    </row>
    <row r="71" spans="4:16" x14ac:dyDescent="0.45">
      <c r="E71" s="1"/>
      <c r="F71"/>
      <c r="G71" s="1"/>
      <c r="I71" s="1"/>
      <c r="J71"/>
      <c r="K71"/>
      <c r="L71"/>
      <c r="N71"/>
      <c r="O71"/>
      <c r="P71"/>
    </row>
    <row r="72" spans="4:16" x14ac:dyDescent="0.45">
      <c r="E72" s="1"/>
      <c r="F72"/>
      <c r="G72" s="1"/>
      <c r="I72" s="1"/>
      <c r="J72"/>
      <c r="K72"/>
      <c r="L72"/>
      <c r="N72"/>
      <c r="O72"/>
      <c r="P72"/>
    </row>
    <row r="73" spans="4:16" x14ac:dyDescent="0.45">
      <c r="E73" s="1"/>
      <c r="F73"/>
      <c r="G73" s="1"/>
      <c r="I73" s="1"/>
      <c r="J73"/>
      <c r="K73"/>
      <c r="L73"/>
      <c r="N73"/>
      <c r="O73"/>
      <c r="P73"/>
    </row>
    <row r="74" spans="4:16" x14ac:dyDescent="0.45">
      <c r="E74" s="1"/>
      <c r="F74"/>
      <c r="G74" s="1"/>
      <c r="I74" s="1"/>
      <c r="J74"/>
      <c r="K74"/>
      <c r="L74"/>
      <c r="N74"/>
      <c r="O74"/>
      <c r="P74"/>
    </row>
    <row r="75" spans="4:16" x14ac:dyDescent="0.45">
      <c r="E75" s="1"/>
      <c r="F75"/>
      <c r="G75" s="1"/>
      <c r="I75" s="1"/>
      <c r="J75"/>
      <c r="K75"/>
      <c r="L75"/>
      <c r="N75"/>
      <c r="O75"/>
      <c r="P75"/>
    </row>
    <row r="76" spans="4:16" x14ac:dyDescent="0.45">
      <c r="E76" s="1"/>
      <c r="F76"/>
      <c r="G76" s="1"/>
      <c r="I76" s="1"/>
      <c r="J76"/>
      <c r="K76"/>
      <c r="L76"/>
      <c r="N76"/>
      <c r="O76"/>
      <c r="P76"/>
    </row>
    <row r="77" spans="4:16" x14ac:dyDescent="0.45">
      <c r="E77" s="1"/>
      <c r="F77"/>
      <c r="G77" s="1"/>
      <c r="I77" s="1"/>
      <c r="J77"/>
      <c r="K77"/>
      <c r="L77"/>
      <c r="N77"/>
      <c r="O77"/>
      <c r="P77"/>
    </row>
    <row r="78" spans="4:16" x14ac:dyDescent="0.45">
      <c r="E78" s="1"/>
      <c r="F78"/>
      <c r="G78" s="1"/>
      <c r="I78" s="1"/>
      <c r="J78"/>
      <c r="K78"/>
      <c r="L78"/>
      <c r="N78"/>
      <c r="O78"/>
      <c r="P78"/>
    </row>
    <row r="79" spans="4:16" x14ac:dyDescent="0.45">
      <c r="E79" s="1"/>
      <c r="F79"/>
      <c r="G79" s="1"/>
      <c r="I79" s="1"/>
      <c r="J79"/>
      <c r="K79"/>
      <c r="L79"/>
      <c r="N79"/>
      <c r="O79"/>
      <c r="P79"/>
    </row>
    <row r="80" spans="4:16" x14ac:dyDescent="0.45">
      <c r="D80"/>
      <c r="E80"/>
      <c r="F80"/>
      <c r="G80"/>
      <c r="H80"/>
      <c r="J80"/>
      <c r="K80"/>
      <c r="L80"/>
      <c r="N80"/>
      <c r="O80"/>
      <c r="P80"/>
    </row>
    <row r="81" spans="4:16" x14ac:dyDescent="0.45">
      <c r="D81"/>
      <c r="E81"/>
      <c r="F81"/>
      <c r="G81"/>
      <c r="H81"/>
      <c r="J81"/>
      <c r="K81"/>
      <c r="L81"/>
      <c r="N81"/>
      <c r="O81"/>
      <c r="P81"/>
    </row>
    <row r="82" spans="4:16" x14ac:dyDescent="0.45">
      <c r="D82"/>
      <c r="E82"/>
      <c r="F82"/>
      <c r="G82"/>
      <c r="H82"/>
      <c r="J82"/>
      <c r="K82"/>
      <c r="L82"/>
      <c r="N82"/>
      <c r="O82"/>
      <c r="P82"/>
    </row>
    <row r="83" spans="4:16" x14ac:dyDescent="0.45">
      <c r="D83"/>
      <c r="E83"/>
      <c r="F83"/>
      <c r="G83"/>
      <c r="H83"/>
      <c r="J83"/>
      <c r="K83"/>
      <c r="L83"/>
      <c r="N83"/>
      <c r="O83"/>
      <c r="P83"/>
    </row>
    <row r="84" spans="4:16" x14ac:dyDescent="0.45">
      <c r="D84"/>
      <c r="E84"/>
      <c r="F84"/>
      <c r="G84"/>
      <c r="H84"/>
      <c r="J84"/>
      <c r="K84"/>
      <c r="L84"/>
      <c r="N84"/>
      <c r="O84"/>
      <c r="P84"/>
    </row>
    <row r="85" spans="4:16" x14ac:dyDescent="0.45">
      <c r="D85"/>
      <c r="E85"/>
      <c r="F85"/>
      <c r="G85"/>
      <c r="H85"/>
      <c r="J85"/>
      <c r="K85"/>
      <c r="L85"/>
      <c r="N85"/>
      <c r="O85"/>
      <c r="P85"/>
    </row>
    <row r="86" spans="4:16" x14ac:dyDescent="0.45">
      <c r="D86"/>
      <c r="E86"/>
      <c r="F86"/>
      <c r="G86"/>
      <c r="H86"/>
      <c r="J86"/>
      <c r="K86"/>
      <c r="L86"/>
      <c r="N86"/>
      <c r="O86"/>
      <c r="P86"/>
    </row>
    <row r="87" spans="4:16" x14ac:dyDescent="0.45">
      <c r="D87"/>
      <c r="E87"/>
      <c r="F87"/>
      <c r="G87"/>
      <c r="H87"/>
      <c r="J87"/>
      <c r="K87"/>
      <c r="L87"/>
      <c r="N87"/>
      <c r="O87"/>
      <c r="P87"/>
    </row>
    <row r="88" spans="4:16" x14ac:dyDescent="0.45">
      <c r="D88"/>
      <c r="E88"/>
      <c r="F88"/>
      <c r="G88"/>
      <c r="H88"/>
      <c r="J88"/>
      <c r="K88"/>
      <c r="L88"/>
      <c r="N88"/>
      <c r="O88"/>
      <c r="P88"/>
    </row>
    <row r="89" spans="4:16" x14ac:dyDescent="0.45">
      <c r="D89"/>
      <c r="E89"/>
      <c r="F89"/>
      <c r="G89"/>
      <c r="H89"/>
      <c r="J89"/>
      <c r="K89"/>
      <c r="L89"/>
      <c r="N89"/>
      <c r="O89"/>
      <c r="P89"/>
    </row>
    <row r="90" spans="4:16" x14ac:dyDescent="0.45">
      <c r="D90"/>
      <c r="E90"/>
      <c r="F90"/>
      <c r="G90"/>
      <c r="H90"/>
      <c r="J90"/>
      <c r="K90"/>
      <c r="L90"/>
      <c r="N90"/>
      <c r="O90"/>
      <c r="P90"/>
    </row>
    <row r="91" spans="4:16" x14ac:dyDescent="0.45">
      <c r="N91"/>
      <c r="O91"/>
      <c r="P91"/>
    </row>
  </sheetData>
  <phoneticPr fontId="4"/>
  <pageMargins left="0.69930555555555596" right="0.69930555555555596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data1回帰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2020-02-14T15:00:00Z</dcterms:created>
  <dcterms:modified xsi:type="dcterms:W3CDTF">2021-08-13T01:39:22Z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