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3E9BBC41-03AB-440A-B455-4C8D39E56B07}" xr6:coauthVersionLast="47" xr6:coauthVersionMax="47" xr10:uidLastSave="{00000000-0000-0000-0000-000000000000}"/>
  <bookViews>
    <workbookView xWindow="-108" yWindow="-108" windowWidth="19416" windowHeight="10560" activeTab="1" xr2:uid="{00000000-000D-0000-FFFF-FFFF00000000}"/>
  </bookViews>
  <sheets>
    <sheet name="データ" sheetId="8" r:id="rId1"/>
    <sheet name="結果" sheetId="10" r:id="rId2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データ!$O$23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</workbook>
</file>

<file path=xl/calcChain.xml><?xml version="1.0" encoding="utf-8"?>
<calcChain xmlns="http://schemas.openxmlformats.org/spreadsheetml/2006/main">
  <c r="D32" i="8" l="1"/>
  <c r="D31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B31" i="8"/>
  <c r="B32" i="8"/>
  <c r="C31" i="8"/>
  <c r="C32" i="8"/>
  <c r="A6" i="8" l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</calcChain>
</file>

<file path=xl/sharedStrings.xml><?xml version="1.0" encoding="utf-8"?>
<sst xmlns="http://schemas.openxmlformats.org/spreadsheetml/2006/main" count="37" uniqueCount="36">
  <si>
    <t>x</t>
  </si>
  <si>
    <t>x^2</t>
  </si>
  <si>
    <t>y</t>
  </si>
  <si>
    <t>№</t>
  </si>
  <si>
    <t xml:space="preserve"> </t>
    <phoneticPr fontId="4"/>
  </si>
  <si>
    <t>残差</t>
  </si>
  <si>
    <t xml:space="preserve">t </t>
  </si>
  <si>
    <t>残差出力</t>
  </si>
  <si>
    <t>観測値</t>
  </si>
  <si>
    <t>予測値: Y</t>
  </si>
  <si>
    <r>
      <rPr>
        <sz val="11"/>
        <color theme="1"/>
        <rFont val="ＭＳ ゴシック"/>
        <family val="3"/>
        <charset val="128"/>
      </rPr>
      <t>概要</t>
    </r>
  </si>
  <si>
    <r>
      <rPr>
        <sz val="11"/>
        <color theme="1"/>
        <rFont val="ＭＳ ゴシック"/>
        <family val="3"/>
        <charset val="128"/>
      </rPr>
      <t>回帰統計</t>
    </r>
  </si>
  <si>
    <r>
      <rPr>
        <sz val="11"/>
        <color theme="1"/>
        <rFont val="ＭＳ 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</si>
  <si>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</si>
  <si>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</si>
  <si>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標準誤差</t>
    </r>
  </si>
  <si>
    <r>
      <rPr>
        <sz val="11"/>
        <color theme="1"/>
        <rFont val="ＭＳ ゴシック"/>
        <family val="3"/>
        <charset val="128"/>
      </rPr>
      <t>観測数</t>
    </r>
  </si>
  <si>
    <r>
      <rPr>
        <sz val="11"/>
        <color theme="1"/>
        <rFont val="ＭＳ ゴシック"/>
        <family val="3"/>
        <charset val="128"/>
      </rPr>
      <t>分散分析表</t>
    </r>
  </si>
  <si>
    <r>
      <rPr>
        <sz val="11"/>
        <color theme="1"/>
        <rFont val="ＭＳ ゴシック"/>
        <family val="3"/>
        <charset val="128"/>
      </rPr>
      <t>自由度</t>
    </r>
  </si>
  <si>
    <r>
      <rPr>
        <sz val="11"/>
        <color theme="1"/>
        <rFont val="ＭＳ ゴシック"/>
        <family val="3"/>
        <charset val="128"/>
      </rPr>
      <t>変動</t>
    </r>
  </si>
  <si>
    <r>
      <rPr>
        <sz val="11"/>
        <color theme="1"/>
        <rFont val="ＭＳ ゴシック"/>
        <family val="3"/>
        <charset val="128"/>
      </rPr>
      <t>分散</t>
    </r>
  </si>
  <si>
    <r>
      <rPr>
        <sz val="11"/>
        <color theme="1"/>
        <rFont val="ＭＳ ゴシック"/>
        <family val="3"/>
        <charset val="128"/>
      </rPr>
      <t>観測された分散比</t>
    </r>
  </si>
  <si>
    <r>
      <rPr>
        <sz val="11"/>
        <color theme="1"/>
        <rFont val="ＭＳ 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</si>
  <si>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ゴシック"/>
        <family val="3"/>
        <charset val="128"/>
      </rPr>
      <t>回帰</t>
    </r>
  </si>
  <si>
    <r>
      <rPr>
        <sz val="11"/>
        <color theme="1"/>
        <rFont val="ＭＳ ゴシック"/>
        <family val="3"/>
        <charset val="128"/>
      </rPr>
      <t>残差</t>
    </r>
  </si>
  <si>
    <r>
      <rPr>
        <sz val="11"/>
        <color theme="1"/>
        <rFont val="ＭＳ ゴシック"/>
        <family val="3"/>
        <charset val="128"/>
      </rPr>
      <t>合計</t>
    </r>
  </si>
  <si>
    <r>
      <rPr>
        <sz val="11"/>
        <color theme="1"/>
        <rFont val="ＭＳ ゴシック"/>
        <family val="3"/>
        <charset val="128"/>
      </rPr>
      <t>係数</t>
    </r>
  </si>
  <si>
    <r>
      <t>P-</t>
    </r>
    <r>
      <rPr>
        <sz val="11"/>
        <color theme="1"/>
        <rFont val="ＭＳ ゴシック"/>
        <family val="3"/>
        <charset val="128"/>
      </rPr>
      <t>値</t>
    </r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</si>
  <si>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</si>
  <si>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</si>
  <si>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</si>
  <si>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</si>
  <si>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3"/>
        <charset val="128"/>
      </rPr>
      <t>切片</t>
    </r>
  </si>
  <si>
    <r>
      <t xml:space="preserve">X </t>
    </r>
    <r>
      <rPr>
        <sz val="11"/>
        <color theme="1"/>
        <rFont val="ＭＳ 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</si>
  <si>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t xml:space="preserve">X </t>
    </r>
    <r>
      <rPr>
        <sz val="11"/>
        <color theme="1"/>
        <rFont val="ＭＳ 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</si>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</sst>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000"/>
  </numFmts>
  <fonts count="9" x14ac:knownFonts="1">
    <font>
      <sz val="11"/>
      <color theme="1"/>
      <name val="游ゴシック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i/>
      <sz val="11"/>
      <name val="Times New Roman"/>
      <family val="1"/>
    </font>
    <font>
      <sz val="11"/>
      <name val="Times New Roman"/>
      <family val="1"/>
    </font>
    <font>
      <sz val="11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データ!$C$5:$C$29</c:f>
              <c:numCache>
                <c:formatCode>General</c:formatCode>
                <c:ptCount val="25"/>
                <c:pt idx="0">
                  <c:v>48</c:v>
                </c:pt>
                <c:pt idx="1">
                  <c:v>91</c:v>
                </c:pt>
                <c:pt idx="2">
                  <c:v>21</c:v>
                </c:pt>
                <c:pt idx="3">
                  <c:v>53</c:v>
                </c:pt>
                <c:pt idx="4">
                  <c:v>45</c:v>
                </c:pt>
                <c:pt idx="5">
                  <c:v>76</c:v>
                </c:pt>
                <c:pt idx="6">
                  <c:v>88</c:v>
                </c:pt>
                <c:pt idx="7">
                  <c:v>93</c:v>
                </c:pt>
                <c:pt idx="8">
                  <c:v>70</c:v>
                </c:pt>
                <c:pt idx="9">
                  <c:v>97</c:v>
                </c:pt>
                <c:pt idx="10">
                  <c:v>54</c:v>
                </c:pt>
                <c:pt idx="11">
                  <c:v>71</c:v>
                </c:pt>
                <c:pt idx="12">
                  <c:v>42</c:v>
                </c:pt>
                <c:pt idx="13">
                  <c:v>21</c:v>
                </c:pt>
                <c:pt idx="14">
                  <c:v>24</c:v>
                </c:pt>
                <c:pt idx="15">
                  <c:v>27</c:v>
                </c:pt>
                <c:pt idx="16">
                  <c:v>89</c:v>
                </c:pt>
                <c:pt idx="17">
                  <c:v>91</c:v>
                </c:pt>
                <c:pt idx="18">
                  <c:v>35</c:v>
                </c:pt>
                <c:pt idx="19">
                  <c:v>57</c:v>
                </c:pt>
                <c:pt idx="20">
                  <c:v>35</c:v>
                </c:pt>
                <c:pt idx="21">
                  <c:v>64</c:v>
                </c:pt>
                <c:pt idx="22">
                  <c:v>73</c:v>
                </c:pt>
                <c:pt idx="23">
                  <c:v>48</c:v>
                </c:pt>
                <c:pt idx="24">
                  <c:v>30</c:v>
                </c:pt>
              </c:numCache>
            </c:numRef>
          </c:xVal>
          <c:yVal>
            <c:numRef>
              <c:f>結果!$C$26:$C$50</c:f>
              <c:numCache>
                <c:formatCode>General</c:formatCode>
                <c:ptCount val="25"/>
                <c:pt idx="0">
                  <c:v>-0.14358905154743695</c:v>
                </c:pt>
                <c:pt idx="1">
                  <c:v>-10.130423996972937</c:v>
                </c:pt>
                <c:pt idx="2">
                  <c:v>-0.58960793514197185</c:v>
                </c:pt>
                <c:pt idx="3">
                  <c:v>9.0888840373472561</c:v>
                </c:pt>
                <c:pt idx="4">
                  <c:v>-4.8108928638463624</c:v>
                </c:pt>
                <c:pt idx="5">
                  <c:v>0.50487528070749477</c:v>
                </c:pt>
                <c:pt idx="6">
                  <c:v>-5.3104589185643079</c:v>
                </c:pt>
                <c:pt idx="7">
                  <c:v>2.3614307294056118</c:v>
                </c:pt>
                <c:pt idx="8">
                  <c:v>-2.1671711808040754</c:v>
                </c:pt>
                <c:pt idx="9">
                  <c:v>5.0497048415196986</c:v>
                </c:pt>
                <c:pt idx="10">
                  <c:v>7.3980518296626201</c:v>
                </c:pt>
                <c:pt idx="11">
                  <c:v>2.9288640246317925</c:v>
                </c:pt>
                <c:pt idx="12">
                  <c:v>-8.2443610911405472</c:v>
                </c:pt>
                <c:pt idx="13">
                  <c:v>2.4027774265800037</c:v>
                </c:pt>
                <c:pt idx="14">
                  <c:v>-4.3437601546825562</c:v>
                </c:pt>
                <c:pt idx="15">
                  <c:v>7.8020368676397851</c:v>
                </c:pt>
                <c:pt idx="16">
                  <c:v>-9.6358208704884873E-2</c:v>
                </c:pt>
                <c:pt idx="17">
                  <c:v>3.0240639908035831</c:v>
                </c:pt>
                <c:pt idx="18">
                  <c:v>3.2898869203908276</c:v>
                </c:pt>
                <c:pt idx="19">
                  <c:v>-4.9739425876223748</c:v>
                </c:pt>
                <c:pt idx="20">
                  <c:v>0.79965063654336177</c:v>
                </c:pt>
                <c:pt idx="21">
                  <c:v>-1.2358246087013924</c:v>
                </c:pt>
                <c:pt idx="22">
                  <c:v>4.9627321944003882</c:v>
                </c:pt>
                <c:pt idx="23">
                  <c:v>-2.9626304074533749</c:v>
                </c:pt>
                <c:pt idx="24">
                  <c:v>-4.6039377744509551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65-432C-AC8B-E55A395C0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319503"/>
        <c:axId val="2073318255"/>
      </c:scatterChart>
      <c:valAx>
        <c:axId val="20733195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3318255"/>
        <c:crosses val="autoZero"/>
        <c:crossBetween val="midCat"/>
      </c:valAx>
      <c:valAx>
        <c:axId val="20733182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3319503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データ!$D$5:$D$29</c:f>
              <c:numCache>
                <c:formatCode>General</c:formatCode>
                <c:ptCount val="25"/>
                <c:pt idx="0">
                  <c:v>2304</c:v>
                </c:pt>
                <c:pt idx="1">
                  <c:v>8281</c:v>
                </c:pt>
                <c:pt idx="2">
                  <c:v>441</c:v>
                </c:pt>
                <c:pt idx="3">
                  <c:v>2809</c:v>
                </c:pt>
                <c:pt idx="4">
                  <c:v>2025</c:v>
                </c:pt>
                <c:pt idx="5">
                  <c:v>5776</c:v>
                </c:pt>
                <c:pt idx="6">
                  <c:v>7744</c:v>
                </c:pt>
                <c:pt idx="7">
                  <c:v>8649</c:v>
                </c:pt>
                <c:pt idx="8">
                  <c:v>4900</c:v>
                </c:pt>
                <c:pt idx="9">
                  <c:v>9409</c:v>
                </c:pt>
                <c:pt idx="10">
                  <c:v>2916</c:v>
                </c:pt>
                <c:pt idx="11">
                  <c:v>5041</c:v>
                </c:pt>
                <c:pt idx="12">
                  <c:v>1764</c:v>
                </c:pt>
                <c:pt idx="13">
                  <c:v>441</c:v>
                </c:pt>
                <c:pt idx="14">
                  <c:v>576</c:v>
                </c:pt>
                <c:pt idx="15">
                  <c:v>729</c:v>
                </c:pt>
                <c:pt idx="16">
                  <c:v>7921</c:v>
                </c:pt>
                <c:pt idx="17">
                  <c:v>8281</c:v>
                </c:pt>
                <c:pt idx="18">
                  <c:v>1225</c:v>
                </c:pt>
                <c:pt idx="19">
                  <c:v>3249</c:v>
                </c:pt>
                <c:pt idx="20">
                  <c:v>1225</c:v>
                </c:pt>
                <c:pt idx="21">
                  <c:v>4096</c:v>
                </c:pt>
                <c:pt idx="22">
                  <c:v>5329</c:v>
                </c:pt>
                <c:pt idx="23">
                  <c:v>2304</c:v>
                </c:pt>
                <c:pt idx="24">
                  <c:v>900</c:v>
                </c:pt>
              </c:numCache>
            </c:numRef>
          </c:xVal>
          <c:yVal>
            <c:numRef>
              <c:f>結果!$C$26:$C$50</c:f>
              <c:numCache>
                <c:formatCode>General</c:formatCode>
                <c:ptCount val="25"/>
                <c:pt idx="0">
                  <c:v>-0.14358905154743695</c:v>
                </c:pt>
                <c:pt idx="1">
                  <c:v>-10.130423996972937</c:v>
                </c:pt>
                <c:pt idx="2">
                  <c:v>-0.58960793514197185</c:v>
                </c:pt>
                <c:pt idx="3">
                  <c:v>9.0888840373472561</c:v>
                </c:pt>
                <c:pt idx="4">
                  <c:v>-4.8108928638463624</c:v>
                </c:pt>
                <c:pt idx="5">
                  <c:v>0.50487528070749477</c:v>
                </c:pt>
                <c:pt idx="6">
                  <c:v>-5.3104589185643079</c:v>
                </c:pt>
                <c:pt idx="7">
                  <c:v>2.3614307294056118</c:v>
                </c:pt>
                <c:pt idx="8">
                  <c:v>-2.1671711808040754</c:v>
                </c:pt>
                <c:pt idx="9">
                  <c:v>5.0497048415196986</c:v>
                </c:pt>
                <c:pt idx="10">
                  <c:v>7.3980518296626201</c:v>
                </c:pt>
                <c:pt idx="11">
                  <c:v>2.9288640246317925</c:v>
                </c:pt>
                <c:pt idx="12">
                  <c:v>-8.2443610911405472</c:v>
                </c:pt>
                <c:pt idx="13">
                  <c:v>2.4027774265800037</c:v>
                </c:pt>
                <c:pt idx="14">
                  <c:v>-4.3437601546825562</c:v>
                </c:pt>
                <c:pt idx="15">
                  <c:v>7.8020368676397851</c:v>
                </c:pt>
                <c:pt idx="16">
                  <c:v>-9.6358208704884873E-2</c:v>
                </c:pt>
                <c:pt idx="17">
                  <c:v>3.0240639908035831</c:v>
                </c:pt>
                <c:pt idx="18">
                  <c:v>3.2898869203908276</c:v>
                </c:pt>
                <c:pt idx="19">
                  <c:v>-4.9739425876223748</c:v>
                </c:pt>
                <c:pt idx="20">
                  <c:v>0.79965063654336177</c:v>
                </c:pt>
                <c:pt idx="21">
                  <c:v>-1.2358246087013924</c:v>
                </c:pt>
                <c:pt idx="22">
                  <c:v>4.9627321944003882</c:v>
                </c:pt>
                <c:pt idx="23">
                  <c:v>-2.9626304074533749</c:v>
                </c:pt>
                <c:pt idx="24">
                  <c:v>-4.6039377744509551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46-41E7-9264-D6962B1A1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244175"/>
        <c:axId val="1943245007"/>
      </c:scatterChart>
      <c:valAx>
        <c:axId val="19432441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43245007"/>
        <c:crosses val="autoZero"/>
        <c:crossBetween val="midCat"/>
      </c:valAx>
      <c:valAx>
        <c:axId val="194324500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43244175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274320</xdr:colOff>
      <xdr:row>0</xdr:row>
      <xdr:rowOff>220980</xdr:rowOff>
    </xdr:from>
    <xdr:to>
      <xdr:col>15</xdr:col>
      <xdr:colOff>274320</xdr:colOff>
      <xdr:row>10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6EDBAC9-B7CC-4A9A-8FCA-75533DACC6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106680</xdr:colOff>
      <xdr:row>9</xdr:row>
      <xdr:rowOff>121920</xdr:rowOff>
    </xdr:from>
    <xdr:to>
      <xdr:col>16</xdr:col>
      <xdr:colOff>106681</xdr:colOff>
      <xdr:row>19</xdr:row>
      <xdr:rowOff>106680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4D525D7-56D0-4D22-857D-306478B435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60"/>
  <sheetViews>
    <sheetView showGridLines="0" zoomScale="75" zoomScaleNormal="75" workbookViewId="0">
      <selection activeCell="E3" sqref="E3"/>
    </sheetView>
  </sheetViews>
  <sheetFormatPr defaultColWidth="9" defaultRowHeight="18" x14ac:dyDescent="0.45"/>
  <cols>
    <col min="1" max="4" width="8.796875" style="1"/>
    <col min="5" max="5" width="13" style="1" customWidth="1"/>
    <col min="6" max="6" width="8.796875" style="1"/>
    <col min="7" max="7" width="10.8984375" style="1" customWidth="1"/>
    <col min="8" max="8" width="18.5" style="2" customWidth="1"/>
    <col min="9" max="9" width="5.19921875" customWidth="1"/>
    <col min="10" max="10" width="9.5" style="1" customWidth="1"/>
    <col min="11" max="11" width="8.796875" style="1"/>
    <col min="12" max="12" width="9.296875" style="1" customWidth="1"/>
    <col min="14" max="16" width="8.796875" style="1"/>
  </cols>
  <sheetData>
    <row r="1" spans="1:14" x14ac:dyDescent="0.45">
      <c r="A1" s="2"/>
      <c r="B1" s="2"/>
      <c r="C1" s="2"/>
      <c r="D1" s="2"/>
      <c r="E1" s="2"/>
      <c r="F1" s="2"/>
      <c r="G1" s="2"/>
    </row>
    <row r="2" spans="1:14" x14ac:dyDescent="0.45">
      <c r="A2" s="2"/>
      <c r="B2" s="7"/>
      <c r="C2" s="7"/>
      <c r="D2" s="2"/>
      <c r="E2" s="2"/>
      <c r="F2" s="2"/>
      <c r="G2" s="2"/>
    </row>
    <row r="3" spans="1:14" x14ac:dyDescent="0.45">
      <c r="A3" s="2"/>
      <c r="B3" s="2"/>
      <c r="C3" s="2"/>
      <c r="D3" s="2"/>
      <c r="E3" s="26" t="s">
        <v>35</v>
      </c>
      <c r="F3" s="2"/>
      <c r="G3" s="2"/>
    </row>
    <row r="4" spans="1:14" x14ac:dyDescent="0.45">
      <c r="A4" s="3" t="s">
        <v>3</v>
      </c>
      <c r="B4" s="4" t="s">
        <v>2</v>
      </c>
      <c r="C4" s="9" t="s">
        <v>0</v>
      </c>
      <c r="D4" s="4" t="s">
        <v>1</v>
      </c>
      <c r="E4"/>
      <c r="F4"/>
      <c r="G4"/>
      <c r="H4"/>
      <c r="J4"/>
      <c r="K4"/>
      <c r="L4"/>
      <c r="N4" s="6"/>
    </row>
    <row r="5" spans="1:14" x14ac:dyDescent="0.45">
      <c r="A5" s="3">
        <v>1</v>
      </c>
      <c r="B5" s="8">
        <v>79.231991502611777</v>
      </c>
      <c r="C5" s="10">
        <v>48</v>
      </c>
      <c r="D5" s="3">
        <f>C5^2</f>
        <v>2304</v>
      </c>
      <c r="E5"/>
      <c r="F5"/>
      <c r="G5"/>
      <c r="H5"/>
      <c r="J5"/>
      <c r="K5"/>
      <c r="L5"/>
    </row>
    <row r="6" spans="1:14" x14ac:dyDescent="0.45">
      <c r="A6" s="3">
        <f>A5+1</f>
        <v>2</v>
      </c>
      <c r="B6" s="8">
        <v>84.522114045387141</v>
      </c>
      <c r="C6" s="10">
        <v>91</v>
      </c>
      <c r="D6" s="3">
        <f t="shared" ref="D6:D29" si="0">C6^2</f>
        <v>8281</v>
      </c>
      <c r="E6"/>
      <c r="F6"/>
      <c r="G6"/>
      <c r="H6"/>
      <c r="J6"/>
      <c r="K6"/>
      <c r="L6"/>
    </row>
    <row r="7" spans="1:14" x14ac:dyDescent="0.45">
      <c r="A7" s="3">
        <f t="shared" ref="A7:A29" si="1">A6+1</f>
        <v>3</v>
      </c>
      <c r="B7" s="8">
        <v>13.116789933144474</v>
      </c>
      <c r="C7" s="10">
        <v>21</v>
      </c>
      <c r="D7" s="3">
        <f t="shared" si="0"/>
        <v>441</v>
      </c>
      <c r="E7"/>
      <c r="F7"/>
      <c r="G7"/>
      <c r="H7"/>
      <c r="J7"/>
      <c r="K7"/>
      <c r="L7"/>
      <c r="N7" s="5" t="s">
        <v>4</v>
      </c>
    </row>
    <row r="8" spans="1:14" x14ac:dyDescent="0.45">
      <c r="A8" s="3">
        <f t="shared" si="1"/>
        <v>4</v>
      </c>
      <c r="B8" s="8">
        <v>95.878192644817759</v>
      </c>
      <c r="C8" s="10">
        <v>53</v>
      </c>
      <c r="D8" s="3">
        <f t="shared" si="0"/>
        <v>2809</v>
      </c>
      <c r="E8"/>
      <c r="F8"/>
      <c r="G8"/>
      <c r="H8"/>
      <c r="J8"/>
      <c r="K8"/>
      <c r="L8"/>
    </row>
    <row r="9" spans="1:14" x14ac:dyDescent="0.45">
      <c r="A9" s="3">
        <f t="shared" si="1"/>
        <v>5</v>
      </c>
      <c r="B9" s="8">
        <v>69.404366102826316</v>
      </c>
      <c r="C9" s="10">
        <v>45</v>
      </c>
      <c r="D9" s="3">
        <f t="shared" si="0"/>
        <v>2025</v>
      </c>
      <c r="E9"/>
      <c r="F9"/>
      <c r="G9"/>
      <c r="H9"/>
      <c r="J9"/>
      <c r="K9"/>
      <c r="L9"/>
    </row>
    <row r="10" spans="1:14" x14ac:dyDescent="0.45">
      <c r="A10" s="3">
        <f t="shared" si="1"/>
        <v>6</v>
      </c>
      <c r="B10" s="8">
        <v>102.28972532749933</v>
      </c>
      <c r="C10" s="10">
        <v>76</v>
      </c>
      <c r="D10" s="3">
        <f t="shared" si="0"/>
        <v>5776</v>
      </c>
      <c r="E10"/>
      <c r="F10"/>
      <c r="G10"/>
      <c r="H10"/>
      <c r="J10"/>
      <c r="K10"/>
      <c r="L10"/>
    </row>
    <row r="11" spans="1:14" x14ac:dyDescent="0.45">
      <c r="A11" s="3">
        <f t="shared" si="1"/>
        <v>7</v>
      </c>
      <c r="B11" s="8">
        <v>91.836668657931739</v>
      </c>
      <c r="C11" s="10">
        <v>88</v>
      </c>
      <c r="D11" s="3">
        <f t="shared" si="0"/>
        <v>7744</v>
      </c>
      <c r="E11"/>
      <c r="F11"/>
      <c r="G11"/>
      <c r="H11"/>
      <c r="J11"/>
      <c r="K11"/>
      <c r="L11"/>
    </row>
    <row r="12" spans="1:14" x14ac:dyDescent="0.45">
      <c r="A12" s="3">
        <f t="shared" si="1"/>
        <v>8</v>
      </c>
      <c r="B12" s="8">
        <v>95.05420710088336</v>
      </c>
      <c r="C12" s="10">
        <v>93</v>
      </c>
      <c r="D12" s="3">
        <f t="shared" si="0"/>
        <v>8649</v>
      </c>
      <c r="E12"/>
      <c r="F12"/>
      <c r="G12"/>
      <c r="H12"/>
      <c r="J12"/>
      <c r="K12"/>
      <c r="L12"/>
    </row>
    <row r="13" spans="1:14" x14ac:dyDescent="0.45">
      <c r="A13" s="3">
        <f t="shared" si="1"/>
        <v>9</v>
      </c>
      <c r="B13" s="8">
        <v>98.732158701386652</v>
      </c>
      <c r="C13" s="10">
        <v>70</v>
      </c>
      <c r="D13" s="3">
        <f t="shared" si="0"/>
        <v>4900</v>
      </c>
      <c r="E13"/>
      <c r="F13"/>
      <c r="G13"/>
      <c r="H13"/>
      <c r="J13"/>
      <c r="K13"/>
      <c r="L13"/>
    </row>
    <row r="14" spans="1:14" x14ac:dyDescent="0.45">
      <c r="A14" s="3">
        <f t="shared" si="1"/>
        <v>10</v>
      </c>
      <c r="B14" s="8">
        <v>93.11087311573327</v>
      </c>
      <c r="C14" s="10">
        <v>97</v>
      </c>
      <c r="D14" s="3">
        <f t="shared" si="0"/>
        <v>9409</v>
      </c>
      <c r="E14"/>
      <c r="F14"/>
      <c r="G14"/>
      <c r="H14"/>
      <c r="J14"/>
      <c r="K14"/>
      <c r="L14"/>
    </row>
    <row r="15" spans="1:14" x14ac:dyDescent="0.45">
      <c r="A15" s="3">
        <f t="shared" si="1"/>
        <v>11</v>
      </c>
      <c r="B15" s="8">
        <v>95.492084858920421</v>
      </c>
      <c r="C15" s="10">
        <v>54</v>
      </c>
      <c r="D15" s="3">
        <f t="shared" si="0"/>
        <v>2916</v>
      </c>
      <c r="E15"/>
      <c r="F15"/>
      <c r="G15"/>
      <c r="H15"/>
      <c r="J15"/>
      <c r="K15"/>
      <c r="L15"/>
    </row>
    <row r="16" spans="1:14" x14ac:dyDescent="0.45">
      <c r="A16" s="3">
        <f t="shared" si="1"/>
        <v>12</v>
      </c>
      <c r="B16" s="8">
        <v>104.12413159165183</v>
      </c>
      <c r="C16" s="10">
        <v>71</v>
      </c>
      <c r="D16" s="3">
        <f t="shared" si="0"/>
        <v>5041</v>
      </c>
      <c r="E16"/>
      <c r="F16"/>
      <c r="G16"/>
      <c r="H16"/>
      <c r="J16"/>
      <c r="K16"/>
      <c r="L16"/>
    </row>
    <row r="17" spans="1:12" x14ac:dyDescent="0.45">
      <c r="A17" s="3">
        <f t="shared" si="1"/>
        <v>13</v>
      </c>
      <c r="B17" s="8">
        <v>60.276512721420744</v>
      </c>
      <c r="C17" s="10">
        <v>42</v>
      </c>
      <c r="D17" s="3">
        <f t="shared" si="0"/>
        <v>1764</v>
      </c>
      <c r="E17"/>
      <c r="F17"/>
      <c r="G17"/>
      <c r="H17"/>
      <c r="J17"/>
      <c r="K17"/>
      <c r="L17"/>
    </row>
    <row r="18" spans="1:12" x14ac:dyDescent="0.45">
      <c r="A18" s="3">
        <f t="shared" si="1"/>
        <v>14</v>
      </c>
      <c r="B18" s="8">
        <v>16.10917529486645</v>
      </c>
      <c r="C18" s="10">
        <v>21</v>
      </c>
      <c r="D18" s="3">
        <f t="shared" si="0"/>
        <v>441</v>
      </c>
      <c r="E18"/>
      <c r="F18"/>
      <c r="G18"/>
      <c r="H18"/>
      <c r="J18"/>
      <c r="K18"/>
      <c r="L18"/>
    </row>
    <row r="19" spans="1:12" x14ac:dyDescent="0.45">
      <c r="A19" s="3">
        <f t="shared" si="1"/>
        <v>15</v>
      </c>
      <c r="B19" s="8">
        <v>18.79546783408907</v>
      </c>
      <c r="C19" s="10">
        <v>24</v>
      </c>
      <c r="D19" s="3">
        <f t="shared" si="0"/>
        <v>576</v>
      </c>
      <c r="E19"/>
      <c r="F19"/>
      <c r="G19"/>
      <c r="H19"/>
      <c r="J19"/>
      <c r="K19"/>
      <c r="L19"/>
    </row>
    <row r="20" spans="1:12" x14ac:dyDescent="0.45">
      <c r="A20" s="3">
        <f t="shared" si="1"/>
        <v>16</v>
      </c>
      <c r="B20" s="8">
        <v>39.840031410271763</v>
      </c>
      <c r="C20" s="10">
        <v>27</v>
      </c>
      <c r="D20" s="3">
        <f t="shared" si="0"/>
        <v>729</v>
      </c>
      <c r="E20"/>
      <c r="F20"/>
      <c r="G20"/>
      <c r="H20"/>
      <c r="J20"/>
      <c r="K20"/>
      <c r="L20"/>
    </row>
    <row r="21" spans="1:12" x14ac:dyDescent="0.45">
      <c r="A21" s="3">
        <f t="shared" si="1"/>
        <v>17</v>
      </c>
      <c r="B21" s="8">
        <v>96.278579919370827</v>
      </c>
      <c r="C21" s="10">
        <v>89</v>
      </c>
      <c r="D21" s="3">
        <f t="shared" si="0"/>
        <v>7921</v>
      </c>
      <c r="E21"/>
      <c r="F21"/>
      <c r="G21"/>
      <c r="H21"/>
      <c r="J21"/>
      <c r="K21"/>
      <c r="L21"/>
    </row>
    <row r="22" spans="1:12" x14ac:dyDescent="0.45">
      <c r="A22" s="3">
        <f t="shared" si="1"/>
        <v>18</v>
      </c>
      <c r="B22" s="8">
        <v>97.676602033163661</v>
      </c>
      <c r="C22" s="10">
        <v>91</v>
      </c>
      <c r="D22" s="3">
        <f t="shared" si="0"/>
        <v>8281</v>
      </c>
      <c r="E22"/>
      <c r="F22"/>
      <c r="G22"/>
      <c r="H22"/>
      <c r="J22"/>
      <c r="K22"/>
      <c r="L22"/>
    </row>
    <row r="23" spans="1:12" x14ac:dyDescent="0.45">
      <c r="A23" s="3">
        <f t="shared" si="1"/>
        <v>19</v>
      </c>
      <c r="B23" s="8">
        <v>56.446948169817908</v>
      </c>
      <c r="C23" s="10">
        <v>35</v>
      </c>
      <c r="D23" s="3">
        <f t="shared" si="0"/>
        <v>1225</v>
      </c>
      <c r="E23"/>
      <c r="F23"/>
      <c r="G23"/>
      <c r="H23"/>
      <c r="J23"/>
      <c r="K23"/>
      <c r="L23"/>
    </row>
    <row r="24" spans="1:12" x14ac:dyDescent="0.45">
      <c r="A24" s="3">
        <f t="shared" si="1"/>
        <v>20</v>
      </c>
      <c r="B24" s="8">
        <v>86.678221329247478</v>
      </c>
      <c r="C24" s="10">
        <v>57</v>
      </c>
      <c r="D24" s="3">
        <f t="shared" si="0"/>
        <v>3249</v>
      </c>
      <c r="E24"/>
      <c r="F24"/>
      <c r="G24"/>
      <c r="H24"/>
      <c r="J24"/>
      <c r="K24"/>
      <c r="L24"/>
    </row>
    <row r="25" spans="1:12" x14ac:dyDescent="0.45">
      <c r="A25" s="3">
        <f t="shared" si="1"/>
        <v>21</v>
      </c>
      <c r="B25" s="8">
        <v>53.956711885970442</v>
      </c>
      <c r="C25" s="10">
        <v>35</v>
      </c>
      <c r="D25" s="3">
        <f t="shared" si="0"/>
        <v>1225</v>
      </c>
      <c r="E25"/>
      <c r="F25"/>
      <c r="G25"/>
      <c r="H25"/>
      <c r="J25"/>
      <c r="K25"/>
      <c r="L25"/>
    </row>
    <row r="26" spans="1:12" x14ac:dyDescent="0.45">
      <c r="A26" s="3">
        <f t="shared" si="1"/>
        <v>22</v>
      </c>
      <c r="B26" s="8">
        <v>96.641730842388924</v>
      </c>
      <c r="C26" s="10">
        <v>64</v>
      </c>
      <c r="D26" s="3">
        <f t="shared" si="0"/>
        <v>4096</v>
      </c>
      <c r="E26"/>
      <c r="F26"/>
      <c r="G26"/>
      <c r="H26"/>
      <c r="J26"/>
      <c r="K26"/>
      <c r="L26"/>
    </row>
    <row r="27" spans="1:12" x14ac:dyDescent="0.45">
      <c r="A27" s="3">
        <f t="shared" si="1"/>
        <v>23</v>
      </c>
      <c r="B27" s="8">
        <v>106.57185394220403</v>
      </c>
      <c r="C27" s="10">
        <v>73</v>
      </c>
      <c r="D27" s="3">
        <f t="shared" si="0"/>
        <v>5329</v>
      </c>
      <c r="E27"/>
      <c r="F27"/>
      <c r="G27"/>
      <c r="H27"/>
      <c r="J27"/>
      <c r="K27"/>
      <c r="L27"/>
    </row>
    <row r="28" spans="1:12" x14ac:dyDescent="0.45">
      <c r="A28" s="3">
        <f t="shared" si="1"/>
        <v>24</v>
      </c>
      <c r="B28" s="8">
        <v>76.412950146705839</v>
      </c>
      <c r="C28" s="10">
        <v>48</v>
      </c>
      <c r="D28" s="3">
        <f t="shared" si="0"/>
        <v>2304</v>
      </c>
      <c r="E28"/>
      <c r="F28"/>
      <c r="G28"/>
      <c r="H28"/>
      <c r="J28"/>
      <c r="K28"/>
      <c r="L28"/>
    </row>
    <row r="29" spans="1:12" x14ac:dyDescent="0.45">
      <c r="A29" s="3">
        <f t="shared" si="1"/>
        <v>25</v>
      </c>
      <c r="B29" s="8">
        <v>35.79875975541654</v>
      </c>
      <c r="C29" s="10">
        <v>30</v>
      </c>
      <c r="D29" s="3">
        <f t="shared" si="0"/>
        <v>900</v>
      </c>
      <c r="E29"/>
      <c r="F29"/>
      <c r="G29"/>
      <c r="H29"/>
      <c r="J29"/>
      <c r="K29"/>
      <c r="L29"/>
    </row>
    <row r="30" spans="1:12" x14ac:dyDescent="0.45">
      <c r="A30" s="2"/>
      <c r="B30" s="2"/>
      <c r="C30" s="2"/>
      <c r="D30" s="2"/>
      <c r="E30"/>
      <c r="F30"/>
      <c r="G30"/>
      <c r="H30"/>
    </row>
    <row r="31" spans="1:12" x14ac:dyDescent="0.45">
      <c r="A31" s="2"/>
      <c r="B31" s="2">
        <f>STDEV(B5:B29)</f>
        <v>29.555627068443915</v>
      </c>
      <c r="C31" s="2">
        <f t="shared" ref="C31:D31" si="2">AVERAGE(C5:C29)</f>
        <v>57.72</v>
      </c>
      <c r="D31" s="2">
        <f t="shared" si="2"/>
        <v>3933.4</v>
      </c>
      <c r="E31"/>
      <c r="F31"/>
      <c r="G31"/>
      <c r="H31"/>
    </row>
    <row r="32" spans="1:12" x14ac:dyDescent="0.45">
      <c r="A32" s="2"/>
      <c r="B32" s="2">
        <f>AVERAGE(B5:B29)</f>
        <v>74.571073954709107</v>
      </c>
      <c r="C32" s="2">
        <f>FINV(0.05,2,22)</f>
        <v>3.4433567793667246</v>
      </c>
      <c r="D32" s="2">
        <f>FINV(0.05,2,22)</f>
        <v>3.4433567793667246</v>
      </c>
      <c r="E32"/>
      <c r="F32"/>
      <c r="G32"/>
      <c r="H32"/>
    </row>
    <row r="33" spans="1:7" x14ac:dyDescent="0.45">
      <c r="A33" s="2"/>
      <c r="B33" s="2"/>
      <c r="C33" s="2"/>
      <c r="D33" s="2"/>
      <c r="E33" s="2"/>
      <c r="F33" s="2"/>
      <c r="G33" s="2"/>
    </row>
    <row r="34" spans="1:7" x14ac:dyDescent="0.45">
      <c r="C34"/>
      <c r="D34"/>
      <c r="E34"/>
      <c r="F34"/>
      <c r="G34"/>
    </row>
    <row r="35" spans="1:7" x14ac:dyDescent="0.45">
      <c r="C35"/>
      <c r="D35"/>
      <c r="E35"/>
      <c r="F35"/>
      <c r="G35"/>
    </row>
    <row r="36" spans="1:7" x14ac:dyDescent="0.45">
      <c r="C36"/>
      <c r="D36"/>
      <c r="E36"/>
      <c r="F36"/>
      <c r="G36"/>
    </row>
    <row r="37" spans="1:7" x14ac:dyDescent="0.45">
      <c r="C37"/>
      <c r="D37"/>
      <c r="E37"/>
      <c r="F37"/>
      <c r="G37"/>
    </row>
    <row r="38" spans="1:7" x14ac:dyDescent="0.45">
      <c r="C38"/>
      <c r="D38"/>
      <c r="E38"/>
      <c r="F38"/>
      <c r="G38"/>
    </row>
    <row r="39" spans="1:7" x14ac:dyDescent="0.45">
      <c r="C39"/>
      <c r="D39"/>
      <c r="E39"/>
      <c r="F39"/>
      <c r="G39"/>
    </row>
    <row r="40" spans="1:7" x14ac:dyDescent="0.45">
      <c r="C40"/>
      <c r="D40"/>
      <c r="E40"/>
      <c r="F40"/>
      <c r="G40"/>
    </row>
    <row r="41" spans="1:7" x14ac:dyDescent="0.45">
      <c r="C41"/>
      <c r="D41"/>
      <c r="E41"/>
      <c r="F41"/>
      <c r="G41"/>
    </row>
    <row r="42" spans="1:7" x14ac:dyDescent="0.45">
      <c r="C42"/>
      <c r="D42"/>
      <c r="E42"/>
      <c r="F42"/>
      <c r="G42"/>
    </row>
    <row r="43" spans="1:7" x14ac:dyDescent="0.45">
      <c r="C43"/>
      <c r="D43"/>
      <c r="E43"/>
      <c r="F43"/>
      <c r="G43"/>
    </row>
    <row r="44" spans="1:7" x14ac:dyDescent="0.45">
      <c r="C44"/>
      <c r="D44"/>
      <c r="E44"/>
      <c r="F44"/>
      <c r="G44"/>
    </row>
    <row r="45" spans="1:7" x14ac:dyDescent="0.45">
      <c r="C45"/>
      <c r="D45"/>
      <c r="E45"/>
      <c r="F45"/>
      <c r="G45"/>
    </row>
    <row r="46" spans="1:7" x14ac:dyDescent="0.45">
      <c r="C46"/>
      <c r="D46"/>
      <c r="E46"/>
      <c r="F46"/>
      <c r="G46"/>
    </row>
    <row r="47" spans="1:7" x14ac:dyDescent="0.45">
      <c r="C47"/>
      <c r="D47"/>
      <c r="E47"/>
      <c r="F47"/>
      <c r="G47"/>
    </row>
    <row r="48" spans="1:7" x14ac:dyDescent="0.45">
      <c r="C48"/>
      <c r="D48"/>
      <c r="E48"/>
      <c r="F48"/>
      <c r="G48"/>
    </row>
    <row r="49" spans="3:16" x14ac:dyDescent="0.45">
      <c r="C49"/>
      <c r="D49"/>
      <c r="E49"/>
      <c r="F49"/>
      <c r="G49"/>
    </row>
    <row r="50" spans="3:16" x14ac:dyDescent="0.45">
      <c r="C50"/>
      <c r="D50"/>
      <c r="E50"/>
      <c r="F50"/>
      <c r="G50"/>
      <c r="K50"/>
      <c r="L50"/>
      <c r="N50"/>
      <c r="O50"/>
      <c r="P50"/>
    </row>
    <row r="51" spans="3:16" x14ac:dyDescent="0.45">
      <c r="C51"/>
      <c r="D51"/>
      <c r="E51"/>
      <c r="F51"/>
      <c r="G51"/>
      <c r="K51"/>
      <c r="L51"/>
      <c r="N51"/>
      <c r="O51"/>
      <c r="P51"/>
    </row>
    <row r="52" spans="3:16" x14ac:dyDescent="0.45">
      <c r="C52"/>
      <c r="D52"/>
      <c r="E52"/>
      <c r="F52"/>
      <c r="G52"/>
      <c r="K52"/>
      <c r="L52"/>
      <c r="N52"/>
      <c r="O52"/>
      <c r="P52"/>
    </row>
    <row r="53" spans="3:16" x14ac:dyDescent="0.45">
      <c r="C53"/>
      <c r="D53"/>
      <c r="E53"/>
      <c r="F53"/>
      <c r="G53"/>
      <c r="K53"/>
      <c r="L53"/>
      <c r="N53"/>
      <c r="O53"/>
      <c r="P53"/>
    </row>
    <row r="54" spans="3:16" x14ac:dyDescent="0.45">
      <c r="C54"/>
      <c r="D54"/>
      <c r="E54"/>
      <c r="F54"/>
      <c r="G54"/>
      <c r="K54"/>
      <c r="L54"/>
      <c r="N54"/>
      <c r="O54"/>
      <c r="P54"/>
    </row>
    <row r="55" spans="3:16" x14ac:dyDescent="0.45">
      <c r="C55"/>
      <c r="D55"/>
      <c r="E55"/>
      <c r="F55"/>
      <c r="G55"/>
      <c r="K55"/>
      <c r="L55"/>
      <c r="N55"/>
      <c r="O55"/>
      <c r="P55"/>
    </row>
    <row r="56" spans="3:16" x14ac:dyDescent="0.45">
      <c r="C56"/>
      <c r="D56"/>
      <c r="E56"/>
      <c r="F56"/>
      <c r="G56"/>
      <c r="K56"/>
      <c r="L56"/>
      <c r="N56"/>
      <c r="O56"/>
      <c r="P56"/>
    </row>
    <row r="57" spans="3:16" x14ac:dyDescent="0.45">
      <c r="C57"/>
      <c r="D57"/>
      <c r="E57"/>
      <c r="F57"/>
      <c r="G57"/>
      <c r="K57"/>
      <c r="L57"/>
      <c r="N57"/>
      <c r="O57"/>
      <c r="P57"/>
    </row>
    <row r="58" spans="3:16" x14ac:dyDescent="0.45">
      <c r="C58"/>
      <c r="D58"/>
      <c r="E58"/>
      <c r="F58"/>
      <c r="G58"/>
      <c r="K58"/>
      <c r="L58"/>
      <c r="N58"/>
      <c r="O58"/>
      <c r="P58"/>
    </row>
    <row r="59" spans="3:16" x14ac:dyDescent="0.45">
      <c r="C59"/>
      <c r="D59"/>
      <c r="E59"/>
      <c r="F59"/>
      <c r="G59"/>
      <c r="K59"/>
      <c r="L59"/>
      <c r="N59"/>
      <c r="O59"/>
      <c r="P59"/>
    </row>
    <row r="60" spans="3:16" x14ac:dyDescent="0.45">
      <c r="C60"/>
      <c r="D60"/>
      <c r="E60"/>
      <c r="F60"/>
      <c r="G60"/>
      <c r="K60"/>
      <c r="L60"/>
      <c r="N60"/>
      <c r="O60"/>
      <c r="P60"/>
    </row>
  </sheetData>
  <phoneticPr fontId="4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19CAA-2F69-496A-8D2B-0D9371939C56}">
  <dimension ref="A1:I50"/>
  <sheetViews>
    <sheetView tabSelected="1" topLeftCell="A4" workbookViewId="0">
      <selection activeCell="G22" sqref="G22"/>
    </sheetView>
  </sheetViews>
  <sheetFormatPr defaultRowHeight="18" x14ac:dyDescent="0.45"/>
  <cols>
    <col min="5" max="5" width="14.796875" customWidth="1"/>
  </cols>
  <sheetData>
    <row r="1" spans="1:9" x14ac:dyDescent="0.45">
      <c r="A1" s="14" t="s">
        <v>10</v>
      </c>
      <c r="B1" s="14"/>
      <c r="C1" s="14"/>
      <c r="D1" s="14"/>
      <c r="E1" s="14"/>
      <c r="F1" s="14"/>
      <c r="G1" s="14"/>
      <c r="H1" s="14"/>
      <c r="I1" s="14"/>
    </row>
    <row r="2" spans="1:9" ht="18.600000000000001" thickBot="1" x14ac:dyDescent="0.5">
      <c r="A2" s="14"/>
      <c r="B2" s="14"/>
      <c r="C2" s="14"/>
      <c r="D2" s="14"/>
      <c r="E2" s="14"/>
      <c r="F2" s="14"/>
      <c r="G2" s="14"/>
      <c r="H2" s="14"/>
      <c r="I2" s="14"/>
    </row>
    <row r="3" spans="1:9" x14ac:dyDescent="0.45">
      <c r="A3" s="15" t="s">
        <v>11</v>
      </c>
      <c r="B3" s="15"/>
      <c r="C3" s="14"/>
      <c r="D3" s="14"/>
      <c r="E3" s="14"/>
      <c r="F3" s="14"/>
      <c r="G3" s="14"/>
      <c r="H3" s="14"/>
      <c r="I3" s="14"/>
    </row>
    <row r="4" spans="1:9" x14ac:dyDescent="0.45">
      <c r="A4" s="16" t="s">
        <v>12</v>
      </c>
      <c r="B4" s="25">
        <v>0.98579808196431584</v>
      </c>
      <c r="C4" s="14"/>
      <c r="D4" s="14"/>
      <c r="E4" s="14"/>
      <c r="F4" s="14"/>
      <c r="G4" s="14"/>
      <c r="H4" s="14"/>
      <c r="I4" s="14"/>
    </row>
    <row r="5" spans="1:9" x14ac:dyDescent="0.45">
      <c r="A5" s="16" t="s">
        <v>13</v>
      </c>
      <c r="B5" s="25">
        <v>0.97179785840452404</v>
      </c>
      <c r="C5" s="14"/>
      <c r="D5" s="14"/>
      <c r="E5" s="14"/>
      <c r="F5" s="14"/>
      <c r="G5" s="14"/>
      <c r="H5" s="14"/>
      <c r="I5" s="14"/>
    </row>
    <row r="6" spans="1:9" x14ac:dyDescent="0.45">
      <c r="A6" s="16" t="s">
        <v>14</v>
      </c>
      <c r="B6" s="25">
        <v>0.96923402735038988</v>
      </c>
      <c r="C6" s="14"/>
      <c r="D6" s="14"/>
      <c r="E6" s="14"/>
      <c r="F6" s="14"/>
      <c r="G6" s="14"/>
      <c r="H6" s="14"/>
      <c r="I6" s="14"/>
    </row>
    <row r="7" spans="1:9" x14ac:dyDescent="0.45">
      <c r="A7" s="16" t="s">
        <v>15</v>
      </c>
      <c r="B7" s="25">
        <v>5.1841254547668667</v>
      </c>
      <c r="C7" s="14"/>
      <c r="D7" s="14"/>
      <c r="E7" s="14"/>
      <c r="F7" s="14"/>
      <c r="G7" s="14"/>
      <c r="H7" s="14"/>
      <c r="I7" s="14"/>
    </row>
    <row r="8" spans="1:9" ht="18.600000000000001" thickBot="1" x14ac:dyDescent="0.5">
      <c r="A8" s="17" t="s">
        <v>16</v>
      </c>
      <c r="B8" s="17">
        <v>25</v>
      </c>
      <c r="C8" s="14"/>
      <c r="D8" s="14"/>
      <c r="E8" s="14"/>
      <c r="F8" s="14"/>
      <c r="G8" s="14"/>
      <c r="H8" s="14"/>
      <c r="I8" s="14"/>
    </row>
    <row r="9" spans="1:9" x14ac:dyDescent="0.45">
      <c r="A9" s="14"/>
      <c r="B9" s="14"/>
      <c r="C9" s="14"/>
      <c r="D9" s="14"/>
      <c r="E9" s="14"/>
      <c r="F9" s="14"/>
      <c r="G9" s="14"/>
      <c r="H9" s="14"/>
      <c r="I9" s="14"/>
    </row>
    <row r="10" spans="1:9" ht="18.600000000000001" thickBot="1" x14ac:dyDescent="0.5">
      <c r="A10" s="14" t="s">
        <v>17</v>
      </c>
      <c r="B10" s="14"/>
      <c r="C10" s="14"/>
      <c r="D10" s="14"/>
      <c r="E10" s="14"/>
      <c r="F10" s="14"/>
      <c r="G10" s="14"/>
      <c r="H10" s="14"/>
      <c r="I10" s="14"/>
    </row>
    <row r="11" spans="1:9" x14ac:dyDescent="0.45">
      <c r="A11" s="18"/>
      <c r="B11" s="18" t="s">
        <v>18</v>
      </c>
      <c r="C11" s="18" t="s">
        <v>19</v>
      </c>
      <c r="D11" s="18" t="s">
        <v>20</v>
      </c>
      <c r="E11" s="18" t="s">
        <v>21</v>
      </c>
      <c r="F11" s="18" t="s">
        <v>22</v>
      </c>
      <c r="G11" s="14"/>
      <c r="H11" s="14"/>
      <c r="I11" s="14"/>
    </row>
    <row r="12" spans="1:9" x14ac:dyDescent="0.45">
      <c r="A12" s="21" t="s">
        <v>23</v>
      </c>
      <c r="B12" s="21">
        <v>2</v>
      </c>
      <c r="C12" s="23">
        <v>20373.588745737587</v>
      </c>
      <c r="D12" s="23">
        <v>10186.794372868793</v>
      </c>
      <c r="E12" s="23">
        <v>379.04130103951394</v>
      </c>
      <c r="F12" s="23">
        <v>8.9764161019680229E-18</v>
      </c>
      <c r="G12" s="14"/>
      <c r="H12" s="14"/>
      <c r="I12" s="14"/>
    </row>
    <row r="13" spans="1:9" x14ac:dyDescent="0.45">
      <c r="A13" s="21" t="s">
        <v>24</v>
      </c>
      <c r="B13" s="21">
        <v>22</v>
      </c>
      <c r="C13" s="23">
        <v>591.25344807675901</v>
      </c>
      <c r="D13" s="23">
        <v>26.875156730761773</v>
      </c>
      <c r="E13" s="23"/>
      <c r="F13" s="23"/>
      <c r="G13" s="14"/>
      <c r="H13" s="14"/>
      <c r="I13" s="14"/>
    </row>
    <row r="14" spans="1:9" ht="18.600000000000001" thickBot="1" x14ac:dyDescent="0.5">
      <c r="A14" s="22" t="s">
        <v>25</v>
      </c>
      <c r="B14" s="22">
        <v>24</v>
      </c>
      <c r="C14" s="24">
        <v>20964.842193814344</v>
      </c>
      <c r="D14" s="24"/>
      <c r="E14" s="24"/>
      <c r="F14" s="24"/>
      <c r="G14" s="14"/>
      <c r="H14" s="14"/>
      <c r="I14" s="14"/>
    </row>
    <row r="15" spans="1:9" ht="18.600000000000001" thickBot="1" x14ac:dyDescent="0.5">
      <c r="A15" s="14"/>
      <c r="B15" s="14"/>
      <c r="C15" s="14"/>
      <c r="D15" s="14"/>
      <c r="E15" s="14"/>
      <c r="F15" s="14"/>
      <c r="G15" s="14"/>
      <c r="H15" s="14"/>
      <c r="I15" s="14"/>
    </row>
    <row r="16" spans="1:9" x14ac:dyDescent="0.45">
      <c r="A16" s="18"/>
      <c r="B16" s="18" t="s">
        <v>26</v>
      </c>
      <c r="C16" s="18" t="s">
        <v>15</v>
      </c>
      <c r="D16" s="18" t="s">
        <v>6</v>
      </c>
      <c r="E16" s="18" t="s">
        <v>27</v>
      </c>
      <c r="F16" s="18" t="s">
        <v>28</v>
      </c>
      <c r="G16" s="18" t="s">
        <v>29</v>
      </c>
      <c r="H16" s="18" t="s">
        <v>30</v>
      </c>
      <c r="I16" s="18" t="s">
        <v>31</v>
      </c>
    </row>
    <row r="17" spans="1:9" x14ac:dyDescent="0.45">
      <c r="A17" s="16" t="s">
        <v>32</v>
      </c>
      <c r="B17" s="19">
        <v>-67.277192840605068</v>
      </c>
      <c r="C17" s="19">
        <v>6.4451475385329369</v>
      </c>
      <c r="D17" s="19">
        <v>-10.438425565649487</v>
      </c>
      <c r="E17" s="19">
        <v>5.498473880414102E-10</v>
      </c>
      <c r="F17" s="19">
        <v>-80.643610739436454</v>
      </c>
      <c r="G17" s="19">
        <v>-53.910774941773681</v>
      </c>
      <c r="H17" s="19">
        <v>-80.643610739436454</v>
      </c>
      <c r="I17" s="19">
        <v>-53.910774941773681</v>
      </c>
    </row>
    <row r="18" spans="1:9" x14ac:dyDescent="0.45">
      <c r="A18" s="16" t="s">
        <v>33</v>
      </c>
      <c r="B18" s="19">
        <v>4.4794356233904686</v>
      </c>
      <c r="C18" s="19">
        <v>0.24584959441539087</v>
      </c>
      <c r="D18" s="19">
        <v>18.220227834998795</v>
      </c>
      <c r="E18" s="19">
        <v>9.2568887851536518E-15</v>
      </c>
      <c r="F18" s="19">
        <v>3.9695747707772613</v>
      </c>
      <c r="G18" s="19">
        <v>4.989296476003676</v>
      </c>
      <c r="H18" s="19">
        <v>3.9695747707772613</v>
      </c>
      <c r="I18" s="19">
        <v>4.989296476003676</v>
      </c>
    </row>
    <row r="19" spans="1:9" ht="18.600000000000001" thickBot="1" x14ac:dyDescent="0.5">
      <c r="A19" s="17" t="s">
        <v>34</v>
      </c>
      <c r="B19" s="20">
        <v>-2.9670198145823879E-2</v>
      </c>
      <c r="C19" s="20">
        <v>2.0603908750782352E-3</v>
      </c>
      <c r="D19" s="20">
        <v>-14.400276425557976</v>
      </c>
      <c r="E19" s="20">
        <v>1.1132151660206596E-12</v>
      </c>
      <c r="F19" s="20">
        <v>-3.3943187291003839E-2</v>
      </c>
      <c r="G19" s="20">
        <v>-2.5397209000643919E-2</v>
      </c>
      <c r="H19" s="20">
        <v>-3.3943187291003839E-2</v>
      </c>
      <c r="I19" s="20">
        <v>-2.5397209000643919E-2</v>
      </c>
    </row>
    <row r="23" spans="1:9" x14ac:dyDescent="0.45">
      <c r="A23" t="s">
        <v>7</v>
      </c>
    </row>
    <row r="24" spans="1:9" ht="18.600000000000001" thickBot="1" x14ac:dyDescent="0.5"/>
    <row r="25" spans="1:9" x14ac:dyDescent="0.45">
      <c r="A25" s="13" t="s">
        <v>8</v>
      </c>
      <c r="B25" s="13" t="s">
        <v>9</v>
      </c>
      <c r="C25" s="13" t="s">
        <v>5</v>
      </c>
    </row>
    <row r="26" spans="1:9" x14ac:dyDescent="0.45">
      <c r="A26" s="11">
        <v>1</v>
      </c>
      <c r="B26" s="11">
        <v>79.375580554159214</v>
      </c>
      <c r="C26" s="11">
        <v>-0.14358905154743695</v>
      </c>
    </row>
    <row r="27" spans="1:9" x14ac:dyDescent="0.45">
      <c r="A27" s="11">
        <v>2</v>
      </c>
      <c r="B27" s="11">
        <v>94.652538042360078</v>
      </c>
      <c r="C27" s="11">
        <v>-10.130423996972937</v>
      </c>
    </row>
    <row r="28" spans="1:9" x14ac:dyDescent="0.45">
      <c r="A28" s="11">
        <v>3</v>
      </c>
      <c r="B28" s="11">
        <v>13.706397868286446</v>
      </c>
      <c r="C28" s="11">
        <v>-0.58960793514197185</v>
      </c>
    </row>
    <row r="29" spans="1:9" x14ac:dyDescent="0.45">
      <c r="A29" s="11">
        <v>4</v>
      </c>
      <c r="B29" s="11">
        <v>86.789308607470502</v>
      </c>
      <c r="C29" s="11">
        <v>9.0888840373472561</v>
      </c>
    </row>
    <row r="30" spans="1:9" x14ac:dyDescent="0.45">
      <c r="A30" s="11">
        <v>5</v>
      </c>
      <c r="B30" s="11">
        <v>74.215258966672678</v>
      </c>
      <c r="C30" s="11">
        <v>-4.8108928638463624</v>
      </c>
    </row>
    <row r="31" spans="1:9" x14ac:dyDescent="0.45">
      <c r="A31" s="11">
        <v>6</v>
      </c>
      <c r="B31" s="11">
        <v>101.78485004679183</v>
      </c>
      <c r="C31" s="11">
        <v>0.50487528070749477</v>
      </c>
    </row>
    <row r="32" spans="1:9" x14ac:dyDescent="0.45">
      <c r="A32" s="11">
        <v>7</v>
      </c>
      <c r="B32" s="11">
        <v>97.147127576496047</v>
      </c>
      <c r="C32" s="11">
        <v>-5.3104589185643079</v>
      </c>
    </row>
    <row r="33" spans="1:3" x14ac:dyDescent="0.45">
      <c r="A33" s="11">
        <v>8</v>
      </c>
      <c r="B33" s="11">
        <v>92.692776371477748</v>
      </c>
      <c r="C33" s="11">
        <v>2.3614307294056118</v>
      </c>
    </row>
    <row r="34" spans="1:3" x14ac:dyDescent="0.45">
      <c r="A34" s="11">
        <v>9</v>
      </c>
      <c r="B34" s="11">
        <v>100.89932988219073</v>
      </c>
      <c r="C34" s="11">
        <v>-2.1671711808040754</v>
      </c>
    </row>
    <row r="35" spans="1:3" x14ac:dyDescent="0.45">
      <c r="A35" s="11">
        <v>10</v>
      </c>
      <c r="B35" s="11">
        <v>88.061168274213571</v>
      </c>
      <c r="C35" s="11">
        <v>5.0497048415196986</v>
      </c>
    </row>
    <row r="36" spans="1:3" x14ac:dyDescent="0.45">
      <c r="A36" s="11">
        <v>11</v>
      </c>
      <c r="B36" s="11">
        <v>88.094033029257801</v>
      </c>
      <c r="C36" s="11">
        <v>7.3980518296626201</v>
      </c>
    </row>
    <row r="37" spans="1:3" x14ac:dyDescent="0.45">
      <c r="A37" s="11">
        <v>12</v>
      </c>
      <c r="B37" s="11">
        <v>101.19526756702004</v>
      </c>
      <c r="C37" s="11">
        <v>2.9288640246317925</v>
      </c>
    </row>
    <row r="38" spans="1:3" x14ac:dyDescent="0.45">
      <c r="A38" s="11">
        <v>13</v>
      </c>
      <c r="B38" s="11">
        <v>68.520873812561291</v>
      </c>
      <c r="C38" s="11">
        <v>-8.2443610911405472</v>
      </c>
    </row>
    <row r="39" spans="1:3" x14ac:dyDescent="0.45">
      <c r="A39" s="11">
        <v>14</v>
      </c>
      <c r="B39" s="11">
        <v>13.706397868286446</v>
      </c>
      <c r="C39" s="11">
        <v>2.4027774265800037</v>
      </c>
    </row>
    <row r="40" spans="1:3" x14ac:dyDescent="0.45">
      <c r="A40" s="11">
        <v>15</v>
      </c>
      <c r="B40" s="11">
        <v>23.139227988771626</v>
      </c>
      <c r="C40" s="11">
        <v>-4.3437601546825562</v>
      </c>
    </row>
    <row r="41" spans="1:3" x14ac:dyDescent="0.45">
      <c r="A41" s="11">
        <v>16</v>
      </c>
      <c r="B41" s="11">
        <v>32.037994542631978</v>
      </c>
      <c r="C41" s="11">
        <v>7.8020368676397851</v>
      </c>
    </row>
    <row r="42" spans="1:3" x14ac:dyDescent="0.45">
      <c r="A42" s="11">
        <v>17</v>
      </c>
      <c r="B42" s="11">
        <v>96.374938128075712</v>
      </c>
      <c r="C42" s="11">
        <v>-9.6358208704884873E-2</v>
      </c>
    </row>
    <row r="43" spans="1:3" x14ac:dyDescent="0.45">
      <c r="A43" s="11">
        <v>18</v>
      </c>
      <c r="B43" s="11">
        <v>94.652538042360078</v>
      </c>
      <c r="C43" s="11">
        <v>3.0240639908035831</v>
      </c>
    </row>
    <row r="44" spans="1:3" x14ac:dyDescent="0.45">
      <c r="A44" s="11">
        <v>19</v>
      </c>
      <c r="B44" s="11">
        <v>53.15706124942708</v>
      </c>
      <c r="C44" s="11">
        <v>3.2898869203908276</v>
      </c>
    </row>
    <row r="45" spans="1:3" x14ac:dyDescent="0.45">
      <c r="A45" s="11">
        <v>20</v>
      </c>
      <c r="B45" s="11">
        <v>91.652163916869853</v>
      </c>
      <c r="C45" s="11">
        <v>-4.9739425876223748</v>
      </c>
    </row>
    <row r="46" spans="1:3" x14ac:dyDescent="0.45">
      <c r="A46" s="11">
        <v>21</v>
      </c>
      <c r="B46" s="11">
        <v>53.15706124942708</v>
      </c>
      <c r="C46" s="11">
        <v>0.79965063654336177</v>
      </c>
    </row>
    <row r="47" spans="1:3" x14ac:dyDescent="0.45">
      <c r="A47" s="11">
        <v>22</v>
      </c>
      <c r="B47" s="11">
        <v>97.877555451090316</v>
      </c>
      <c r="C47" s="11">
        <v>-1.2358246087013924</v>
      </c>
    </row>
    <row r="48" spans="1:3" x14ac:dyDescent="0.45">
      <c r="A48" s="11">
        <v>23</v>
      </c>
      <c r="B48" s="11">
        <v>101.60912174780364</v>
      </c>
      <c r="C48" s="11">
        <v>4.9627321944003882</v>
      </c>
    </row>
    <row r="49" spans="1:3" x14ac:dyDescent="0.45">
      <c r="A49" s="11">
        <v>24</v>
      </c>
      <c r="B49" s="11">
        <v>79.375580554159214</v>
      </c>
      <c r="C49" s="11">
        <v>-2.9626304074533749</v>
      </c>
    </row>
    <row r="50" spans="1:3" ht="18.600000000000001" thickBot="1" x14ac:dyDescent="0.5">
      <c r="A50" s="12">
        <v>25</v>
      </c>
      <c r="B50" s="12">
        <v>40.402697529867496</v>
      </c>
      <c r="C50" s="12">
        <v>-4.6039377744509551</v>
      </c>
    </row>
  </sheetData>
  <phoneticPr fontId="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2020-02-14T15:00:00Z</dcterms:created>
  <dcterms:modified xsi:type="dcterms:W3CDTF">2021-08-13T01:48:07Z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